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3"/>
  </bookViews>
  <sheets>
    <sheet name="Титул" sheetId="5" r:id="rId1"/>
    <sheet name="1.1" sheetId="1" r:id="rId2"/>
    <sheet name="2.1" sheetId="3" r:id="rId3"/>
    <sheet name="3.1" sheetId="4" r:id="rId4"/>
  </sheets>
  <definedNames>
    <definedName name="_xlnm.Print_Area" localSheetId="3">'3.1'!$A$1:$I$32</definedName>
  </definedNames>
  <calcPr calcId="125725"/>
</workbook>
</file>

<file path=xl/sharedStrings.xml><?xml version="1.0" encoding="utf-8"?>
<sst xmlns="http://schemas.openxmlformats.org/spreadsheetml/2006/main" count="90" uniqueCount="90">
  <si>
    <t xml:space="preserve">единица измерения</t>
  </si>
  <si>
    <t xml:space="preserve">из них</t>
  </si>
  <si>
    <t xml:space="preserve">   </t>
  </si>
  <si>
    <t xml:space="preserve">Руководитель (уполномоченное лицо)</t>
  </si>
  <si>
    <t>Коды</t>
  </si>
  <si>
    <t>Дата</t>
  </si>
  <si>
    <t xml:space="preserve">по ОКПО</t>
  </si>
  <si>
    <t xml:space="preserve">Уполномоченный орган</t>
  </si>
  <si>
    <t xml:space="preserve">Глава БК</t>
  </si>
  <si>
    <t xml:space="preserve">по ОКТМО</t>
  </si>
  <si>
    <t xml:space="preserve">Реализация дополнительных общеразвивающих программ</t>
  </si>
  <si>
    <t>очная</t>
  </si>
  <si>
    <t xml:space="preserve">техническая направленность</t>
  </si>
  <si>
    <t>человеко/час</t>
  </si>
  <si>
    <t xml:space="preserve">Доля обучающихся, освоивших дополнительные общеобразовательные программы образовательного учреждения</t>
  </si>
  <si>
    <t xml:space="preserve">Доля родителей(законных представителей) удовлетворенных условиями и качеством предоставляемой образовательной услуги</t>
  </si>
  <si>
    <t>процент</t>
  </si>
  <si>
    <t xml:space="preserve">Наименование бюджета</t>
  </si>
  <si>
    <t>Статус</t>
  </si>
  <si>
    <t xml:space="preserve">Направление деятельности</t>
  </si>
  <si>
    <t>направленность</t>
  </si>
  <si>
    <t>наименование</t>
  </si>
  <si>
    <t xml:space="preserve">код по ОКЕИ</t>
  </si>
  <si>
    <t>всего</t>
  </si>
  <si>
    <t xml:space="preserve">в соответствии с конкурсом</t>
  </si>
  <si>
    <t xml:space="preserve">в соответствии с социальными сертификатами</t>
  </si>
  <si>
    <t xml:space="preserve">Уникальный номер реестровой записи</t>
  </si>
  <si>
    <t xml:space="preserve">   Реализация дополнительных общеразвивающих программ </t>
  </si>
  <si>
    <t xml:space="preserve">наименование показателя</t>
  </si>
  <si>
    <t>Итого</t>
  </si>
  <si>
    <t xml:space="preserve">Муниципальный социальный заказ на оказание муниципальных</t>
  </si>
  <si>
    <t xml:space="preserve">I. Общие сведения о муниципальном социальном заказе на оказание муниципальных услуг в социальной сфере (далее - муниципальный социальный заказ) в очередном финансовом году и плановом периоде, а также за пределами планового периода</t>
  </si>
  <si>
    <t xml:space="preserve">Наименование муниципальной услуги (укрупненной муниципальной услуги)</t>
  </si>
  <si>
    <t xml:space="preserve">Год определения исполнителей муниципальных услуг (укрупненной муниципальной услуги)</t>
  </si>
  <si>
    <t xml:space="preserve">Место оказания муниципальной услуги (укрупненной муниципальной услуги)</t>
  </si>
  <si>
    <t xml:space="preserve">Показатель, характеризующий объем оказания муниципальной услуги (укрупненной муниципальной услуги)</t>
  </si>
  <si>
    <t xml:space="preserve">Значение показателя, характеризующего объем оказания муниципальной услуги (укрупненной муниципальной услуги) по способам определения исполнителей муниципальной услуги (укрупненной муниципальной услуги)</t>
  </si>
  <si>
    <t xml:space="preserve">оказываемого муниципальными казенными учреждениями на основании муниципального задания</t>
  </si>
  <si>
    <t xml:space="preserve">оказываемого муниципальными бюджетными и автономными учреждениями на основании муниципального задания</t>
  </si>
  <si>
    <t xml:space="preserve">II. Сведения об объеме оказания муниципальных услуг (укрупненной муниципальной услуги) в очередном финансовом году и плановом периоде, а также за пределами планового периода</t>
  </si>
  <si>
    <t xml:space="preserve">Наименование укрупненной муниципальной услуги:  "Реализация дополнительных общеразвивающих программ"</t>
  </si>
  <si>
    <t xml:space="preserve">Наименование муниципальной услуги (муниципальных услуг, составляющих укрупненную муниципальную услугу)</t>
  </si>
  <si>
    <t xml:space="preserve">Условия (формы) оказания муниципальной услуги (муниципальных услуг, составляющих укрупненную муниципальную услугу)</t>
  </si>
  <si>
    <t xml:space="preserve">Уполномоченный орган (орган, уполномоченный на формирование муниципального социального заказа)</t>
  </si>
  <si>
    <t xml:space="preserve">Срок оказания муниципальной услуги  (муниципальных услуг, составляющих укрупненную муниципальную услугу)</t>
  </si>
  <si>
    <t xml:space="preserve">Год определения исполнителей муниципальных услуг (муниципальных услуг, составляющих укрупненную муниципальную услугу)</t>
  </si>
  <si>
    <t xml:space="preserve">Показатель, характеризующий объем оказания муниципальной услуги  (муниципальных услуг, составляющих укрупненную муниципальную услугу)</t>
  </si>
  <si>
    <t xml:space="preserve">Категории потребителей муниципальных услуг  (муниципальных услуг, составляющих укрупненную муниципальную услугу)</t>
  </si>
  <si>
    <t xml:space="preserve">Место оказания муниципальной услуги (муниципальных услуг, составляющих укрупненную муниципальную услугу)</t>
  </si>
  <si>
    <t xml:space="preserve">Значение показателя, характеризующего объем оказания муниципальной услуги (муниципальных услуг, составляющих укрупненную гмуниципальную услугу) по способам определения исполнителей муниципальных услуг  (муниципальных услуг, составляющих укрупненную муниципальную услугу)</t>
  </si>
  <si>
    <t xml:space="preserve">III. Сведения о показателях, характеризующих качество оказания муниципальных услуг (муниципальных услуг, составляющих укрупненную муниципальную услугу), на срок оказания  муниципальной услуги</t>
  </si>
  <si>
    <t xml:space="preserve">Наименование муниципальной услуги  (муниципальных услуг, составляющих укрупненную муниципальную услугу), на срок оказания муниципальной услуги</t>
  </si>
  <si>
    <t xml:space="preserve">Условия (формы) оказания муниципальной услуги  (муниципальных услуг, составляющих укрупненную муниципальную услугу), на срок оказания муниципальной услуги</t>
  </si>
  <si>
    <t xml:space="preserve">Категории потребителей муниципальных услуг (муниципальных услуг, составляющих укрупненную муниципальную услугу), на срок оказания муниципальной услуги</t>
  </si>
  <si>
    <t xml:space="preserve">Показатель, характеризующий качество оказания муниципальной услуги  (муниципальных услуг, составляющих укрупненную муниципальную услугу), на срок оказания муниципальной услуги</t>
  </si>
  <si>
    <t xml:space="preserve">Значение показателя, характеризующего качество оказания муниципальной услуги  (муниципальных услуг, составляющих укрупненную муниципальную услугу), на срок оказания муниципальной услуги</t>
  </si>
  <si>
    <t xml:space="preserve">Предельные допустимые возможные отклонения от показателя, характеризующего качество оказания муниципальной услуги  (муниципальных услуг, составляющих укрупненную  муниципальную услугу), на срок оказания муниципальной услуги</t>
  </si>
  <si>
    <t>804200О.99.0.ББ52АЖ72000</t>
  </si>
  <si>
    <t xml:space="preserve">дети за исключением детей с ограниченными возможностями здоровья (ОВЗ) и детей-инвалидов</t>
  </si>
  <si>
    <t xml:space="preserve">физкультурно-спортивная направленность</t>
  </si>
  <si>
    <t>ИТОГО</t>
  </si>
  <si>
    <t xml:space="preserve">1.09.2024 - 31.12.2024</t>
  </si>
  <si>
    <t>01.01.2024-31.08.2024</t>
  </si>
  <si>
    <t xml:space="preserve">Предельные допустимые возможные отклонения от показателей, характеризующих объем оказания муниципальной услуги  (муниципальных услуг, составляющих укрупненную муниципальную услугу), %</t>
  </si>
  <si>
    <t>художественная</t>
  </si>
  <si>
    <t>социально-гуманитарная</t>
  </si>
  <si>
    <t>туристско-краеведческая</t>
  </si>
  <si>
    <t>804200О.99.0.ББ52АЗ92000</t>
  </si>
  <si>
    <t>художественая</t>
  </si>
  <si>
    <t>804200О.99.0.ББ52АЗ44000</t>
  </si>
  <si>
    <t xml:space="preserve">Администрация города Льгова</t>
  </si>
  <si>
    <t xml:space="preserve">Администрация города Льгова Курской области                                                                    (полное наименование уполномоченного органа)</t>
  </si>
  <si>
    <t xml:space="preserve">МО "Город Льгов"</t>
  </si>
  <si>
    <t>804200О.99.0.ББ52АЕ52000</t>
  </si>
  <si>
    <t>804200О.99.0.ББ52АЕ76000</t>
  </si>
  <si>
    <t>804200О.99.0.ББ52АЖ24000</t>
  </si>
  <si>
    <t>804200О.99.0.ББ52АЕ04000</t>
  </si>
  <si>
    <t xml:space="preserve">Реализация дополнительных общеразвивающих программ (за исключением дополнительных предпрофессиональных программ в области искусства)</t>
  </si>
  <si>
    <t xml:space="preserve">Глава города Льгова (должность)</t>
  </si>
  <si>
    <t>Муниципальный</t>
  </si>
  <si>
    <t xml:space="preserve">на 1 января 2024 г.</t>
  </si>
  <si>
    <t xml:space="preserve">1. Сведения об объеме оказания муниципальных услуг (муниципальных услуг, составляющих укрупненную муниципальную услугу), на 2024 год (на очередной финансовый год)</t>
  </si>
  <si>
    <t xml:space="preserve">1. Общие сведения о муниципальном социальном заказе на 2024 год (на очередной финансовый год)</t>
  </si>
  <si>
    <t>804200О.99.0.ББ52АН48000</t>
  </si>
  <si>
    <t>дети-инвалиды</t>
  </si>
  <si>
    <t>ВСЕГО</t>
  </si>
  <si>
    <t>001.</t>
  </si>
  <si>
    <t xml:space="preserve">услуг в социальной сфере на 2024 год </t>
  </si>
  <si>
    <t xml:space="preserve">"09   "     01                2024 г.</t>
  </si>
  <si>
    <t xml:space="preserve">           А.С.Клемешов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</si>
</sst>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12">
    <font>
      <name val="Calibri"/>
      <color theme="1"/>
      <sz val="11.000000"/>
      <scheme val="minor"/>
    </font>
    <font>
      <name val="Calibri"/>
      <b/>
      <color theme="1"/>
      <sz val="11.000000"/>
      <scheme val="minor"/>
    </font>
    <font>
      <name val="Calibri"/>
      <sz val="11.000000"/>
      <scheme val="minor"/>
    </font>
    <font>
      <name val="Calibri"/>
      <sz val="8.000000"/>
      <scheme val="minor"/>
    </font>
    <font>
      <name val="Calibri"/>
      <b/>
      <i/>
      <color theme="1"/>
      <sz val="11.000000"/>
      <scheme val="minor"/>
    </font>
    <font>
      <name val="Calibri"/>
      <b/>
      <color theme="1"/>
      <sz val="14.000000"/>
      <scheme val="minor"/>
    </font>
    <font>
      <name val="Calibri"/>
      <color theme="1"/>
      <sz val="14.000000"/>
      <scheme val="minor"/>
    </font>
    <font>
      <name val="Calibri"/>
      <sz val="14.000000"/>
      <scheme val="minor"/>
    </font>
    <font>
      <name val="Calibri"/>
      <b/>
      <color theme="1"/>
      <sz val="12.000000"/>
      <scheme val="minor"/>
    </font>
    <font>
      <name val="Calibri"/>
      <color theme="1"/>
      <sz val="12.000000"/>
      <scheme val="minor"/>
    </font>
    <font>
      <name val="Times New Roman"/>
      <color theme="1"/>
      <sz val="12.000000"/>
    </font>
    <font>
      <name val="Times New Roman"/>
      <color theme="1"/>
      <sz val="13.000000"/>
    </font>
  </fonts>
  <fills count="3">
    <fill>
      <patternFill patternType="none"/>
    </fill>
    <fill>
      <patternFill patternType="gray125"/>
    </fill>
    <fill>
      <patternFill patternType="solid">
        <fgColor theme="0"/>
        <bgColor/>
      </patternFill>
    </fill>
  </fills>
  <borders count="8">
    <border>
      <left/>
      <right/>
      <top/>
      <bottom/>
      <diagonal/>
    </border>
    <border>
      <left style="thin">
        <color/>
      </left>
      <right style="thin">
        <color/>
      </right>
      <top style="thin">
        <color/>
      </top>
      <bottom style="thin">
        <color/>
      </bottom>
      <diagonal/>
    </border>
    <border>
      <left style="thin">
        <color/>
      </left>
      <right/>
      <top style="thin">
        <color/>
      </top>
      <bottom style="thin">
        <color/>
      </bottom>
      <diagonal/>
    </border>
    <border>
      <left/>
      <right/>
      <top style="thin">
        <color/>
      </top>
      <bottom style="thin">
        <color/>
      </bottom>
      <diagonal/>
    </border>
    <border>
      <left/>
      <right style="thin">
        <color/>
      </right>
      <top style="thin">
        <color/>
      </top>
      <bottom style="thin">
        <color/>
      </bottom>
      <diagonal/>
    </border>
    <border>
      <left style="thin">
        <color/>
      </left>
      <right style="thin">
        <color/>
      </right>
      <top style="thin">
        <color/>
      </top>
      <bottom/>
      <diagonal/>
    </border>
    <border>
      <left style="thin">
        <color/>
      </left>
      <right style="thin">
        <color/>
      </right>
      <top/>
      <bottom style="thin">
        <color/>
      </bottom>
      <diagonal/>
    </border>
    <border>
      <left style="thin">
        <color/>
      </left>
      <right style="thin">
        <color/>
      </right>
      <top/>
      <bottom/>
      <diagonal/>
    </border>
  </borders>
  <cellStyleXfs count="1">
    <xf fontId="0" fillId="0" borderId="0" numFmtId="0"/>
  </cellStyleXfs>
  <cellXfs count="98">
    <xf fontId="0" fillId="0" borderId="0" numFmtId="0" xfId="0"/>
    <xf fontId="0" fillId="0" borderId="0" numFmtId="0" xfId="0" applyAlignment="1">
      <alignment horizontal="left" vertical="center" wrapText="1"/>
    </xf>
    <xf fontId="0" fillId="0" borderId="1" numFmtId="0" xfId="0" applyBorder="1" applyAlignment="1">
      <alignment horizontal="left" vertical="center" wrapText="1"/>
    </xf>
    <xf fontId="0" fillId="0" borderId="1" numFmtId="0" xfId="0" applyBorder="1"/>
    <xf fontId="0" fillId="0" borderId="1" numFmtId="0" xfId="0" applyBorder="1" applyAlignment="1">
      <alignment wrapText="1"/>
    </xf>
    <xf fontId="0" fillId="0" borderId="1" numFmtId="3" xfId="0" applyNumberFormat="1" applyBorder="1" applyAlignment="1">
      <alignment horizontal="right" vertical="center" wrapText="1"/>
    </xf>
    <xf fontId="1" fillId="0" borderId="0" numFmtId="0" xfId="0" applyFont="1"/>
    <xf fontId="0" fillId="0" borderId="1" numFmtId="14" xfId="0" applyNumberFormat="1" applyBorder="1" applyAlignment="1">
      <alignment wrapText="1"/>
    </xf>
    <xf fontId="0" fillId="0" borderId="1" numFmtId="0" xfId="0" applyBorder="1" applyAlignment="1">
      <alignment horizontal="center" wrapText="1"/>
    </xf>
    <xf fontId="2" fillId="0" borderId="1" numFmtId="0" xfId="0" applyFont="1" applyBorder="1" applyAlignment="1">
      <alignment horizontal="center" vertical="center" wrapText="1"/>
    </xf>
    <xf fontId="0" fillId="0" borderId="1" numFmtId="0" xfId="0" applyBorder="1" applyAlignment="1">
      <alignment horizontal="center"/>
    </xf>
    <xf fontId="4" fillId="0" borderId="1" numFmtId="0" xfId="0" applyFont="1" applyBorder="1"/>
    <xf fontId="0" fillId="0" borderId="1" numFmtId="0" xfId="0" applyBorder="1" applyAlignment="1">
      <alignment horizontal="left" vertical="center" wrapText="1"/>
    </xf>
    <xf fontId="0" fillId="2" borderId="0" numFmtId="0" xfId="0" applyFill="1" applyAlignment="1">
      <alignment wrapText="1"/>
    </xf>
    <xf fontId="0" fillId="0" borderId="1" numFmtId="0" xfId="0" applyBorder="1" applyAlignment="1">
      <alignment horizontal="left" vertical="center" wrapText="1"/>
    </xf>
    <xf fontId="0" fillId="0" borderId="0" numFmtId="0" xfId="0" applyAlignment="1">
      <alignment wrapText="1"/>
    </xf>
    <xf fontId="0" fillId="0" borderId="1" numFmtId="0" xfId="0" applyBorder="1" applyAlignment="1">
      <alignment horizontal="left" vertical="center" wrapText="1"/>
    </xf>
    <xf fontId="0" fillId="0" borderId="1" numFmtId="0" xfId="0" applyBorder="1" applyAlignment="1">
      <alignment horizontal="center" vertical="center" wrapText="1"/>
    </xf>
    <xf fontId="0" fillId="0" borderId="6" numFmtId="0" xfId="0" applyBorder="1" applyAlignment="1">
      <alignment horizontal="center" vertical="center" wrapText="1"/>
    </xf>
    <xf fontId="2" fillId="0" borderId="1" numFmtId="0" xfId="0" applyFont="1" applyBorder="1" applyAlignment="1">
      <alignment horizontal="left" vertical="center" wrapText="1"/>
    </xf>
    <xf fontId="0" fillId="0" borderId="1" numFmtId="3" xfId="0" applyNumberFormat="1" applyBorder="1" applyAlignment="1">
      <alignment horizontal="center" vertical="center" wrapText="1"/>
    </xf>
    <xf fontId="0" fillId="0" borderId="1" numFmtId="0" xfId="0" applyBorder="1" applyAlignment="1">
      <alignment horizontal="left" vertical="center" wrapText="1"/>
    </xf>
    <xf fontId="0" fillId="0" borderId="1" numFmtId="0" xfId="0" applyBorder="1" applyAlignment="1">
      <alignment horizontal="center" vertical="center" wrapText="1"/>
    </xf>
    <xf fontId="0" fillId="0" borderId="0" numFmtId="0" xfId="0" applyAlignment="1">
      <alignment horizontal="left" vertical="center" wrapText="1"/>
    </xf>
    <xf fontId="0" fillId="0" borderId="1" numFmtId="0" xfId="0" applyBorder="1" applyAlignment="1">
      <alignment horizontal="left" vertical="center" wrapText="1"/>
    </xf>
    <xf fontId="0" fillId="0" borderId="1" numFmtId="0" xfId="0" applyBorder="1" applyAlignment="1">
      <alignment horizontal="center" vertical="center" wrapText="1"/>
    </xf>
    <xf fontId="6" fillId="0" borderId="1" numFmtId="3" xfId="0" applyNumberFormat="1" applyFont="1" applyBorder="1" applyAlignment="1">
      <alignment horizontal="right" vertical="center" wrapText="1"/>
    </xf>
    <xf fontId="6" fillId="0" borderId="1" numFmtId="3" xfId="0" applyNumberFormat="1" applyFont="1" applyBorder="1" applyAlignment="1">
      <alignment horizontal="center" vertical="center" wrapText="1"/>
    </xf>
    <xf fontId="6" fillId="0" borderId="6" numFmtId="0" xfId="0" applyFont="1" applyBorder="1" applyAlignment="1">
      <alignment horizontal="center" vertical="center" wrapText="1"/>
    </xf>
    <xf fontId="5" fillId="0" borderId="1" numFmtId="3" xfId="0" applyNumberFormat="1" applyFont="1" applyBorder="1" applyAlignment="1">
      <alignment horizontal="center"/>
    </xf>
    <xf fontId="5" fillId="0" borderId="1" numFmtId="0" xfId="0" applyFont="1" applyBorder="1"/>
    <xf fontId="5" fillId="0" borderId="1" numFmtId="0" xfId="0" applyFont="1" applyBorder="1" applyAlignment="1">
      <alignment horizontal="center"/>
    </xf>
    <xf fontId="0" fillId="0" borderId="2" numFmtId="3" xfId="0" applyNumberFormat="1" applyBorder="1" applyAlignment="1">
      <alignment horizontal="center" vertical="center" wrapText="1"/>
    </xf>
    <xf fontId="6" fillId="0" borderId="4" numFmtId="3" xfId="0" applyNumberFormat="1" applyFont="1" applyBorder="1" applyAlignment="1">
      <alignment horizontal="right" vertical="center" wrapText="1"/>
    </xf>
    <xf fontId="1" fillId="0" borderId="1" numFmtId="3" xfId="0" applyNumberFormat="1" applyFont="1" applyBorder="1" applyAlignment="1">
      <alignment horizontal="right" vertical="center" wrapText="1"/>
    </xf>
    <xf fontId="5" fillId="0" borderId="1" numFmtId="3" xfId="0" applyNumberFormat="1" applyFont="1" applyBorder="1" applyAlignment="1">
      <alignment horizontal="right" vertical="center" wrapText="1"/>
    </xf>
    <xf fontId="0" fillId="0" borderId="1" numFmtId="0" xfId="0" applyBorder="1" applyAlignment="1">
      <alignment horizontal="left" vertical="center" wrapText="1"/>
    </xf>
    <xf fontId="0" fillId="0" borderId="1" numFmtId="0" xfId="0" applyBorder="1" applyAlignment="1">
      <alignment horizontal="center" vertical="center" wrapText="1"/>
    </xf>
    <xf fontId="0" fillId="0" borderId="1" numFmtId="3" xfId="0" applyNumberFormat="1" applyBorder="1" applyAlignment="1">
      <alignment horizontal="center" vertical="center" wrapText="1"/>
    </xf>
    <xf fontId="6" fillId="0" borderId="1" numFmtId="3" xfId="0" applyNumberFormat="1" applyFont="1" applyBorder="1" applyAlignment="1">
      <alignment horizontal="center" vertical="center" wrapText="1"/>
    </xf>
    <xf fontId="8" fillId="0" borderId="1" numFmtId="0" xfId="0" applyFont="1" applyBorder="1"/>
    <xf fontId="6" fillId="0" borderId="1" numFmtId="3" xfId="0" applyNumberFormat="1" applyFont="1" applyBorder="1" applyAlignment="1">
      <alignment horizontal="center" vertical="center" wrapText="1"/>
    </xf>
    <xf fontId="0" fillId="0" borderId="0" numFmtId="0" xfId="0" applyAlignment="1">
      <alignment wrapText="1"/>
    </xf>
    <xf fontId="10" fillId="0" borderId="0" numFmtId="0" xfId="0" applyFont="1" applyAlignment="1">
      <alignment horizontal="left" vertical="center" wrapText="1"/>
    </xf>
    <xf fontId="11" fillId="0" borderId="0" numFmtId="0" xfId="0" applyFont="1" applyAlignment="1">
      <alignment horizontal="left" vertical="center" wrapText="1"/>
    </xf>
    <xf fontId="9" fillId="0" borderId="0" numFmtId="0" xfId="0" applyFont="1" applyAlignment="1">
      <alignment horizontal="center" wrapText="1"/>
    </xf>
    <xf fontId="0" fillId="0" borderId="0" numFmtId="0" xfId="0" applyAlignment="1">
      <alignment horizontal="center" wrapText="1"/>
    </xf>
    <xf fontId="9" fillId="0" borderId="0" numFmtId="0" xfId="0" applyFont="1" applyAlignment="1">
      <alignment wrapText="1"/>
    </xf>
    <xf fontId="9" fillId="0" borderId="0" numFmtId="0" xfId="0" applyFont="1" applyAlignment="1">
      <alignment horizontal="left" vertical="center" wrapText="1"/>
    </xf>
    <xf fontId="5" fillId="0" borderId="0" numFmtId="0" xfId="0" applyFont="1" applyAlignment="1">
      <alignment horizontal="center" wrapText="1"/>
    </xf>
    <xf fontId="0" fillId="0" borderId="5" numFmtId="0" xfId="0" applyBorder="1" applyAlignment="1">
      <alignment horizontal="center" vertical="distributed" wrapText="1"/>
    </xf>
    <xf fontId="0" fillId="0" borderId="7" numFmtId="0" xfId="0" applyBorder="1" applyAlignment="1">
      <alignment horizontal="center" vertical="distributed" wrapText="1"/>
    </xf>
    <xf fontId="0" fillId="0" borderId="6" numFmtId="0" xfId="0" applyBorder="1" applyAlignment="1">
      <alignment horizontal="center" vertical="distributed" wrapText="1"/>
    </xf>
    <xf fontId="0" fillId="0" borderId="5" numFmtId="0" xfId="0" applyBorder="1" applyAlignment="1">
      <alignment horizontal="center" vertical="center" wrapText="1"/>
    </xf>
    <xf fontId="0" fillId="0" borderId="7" numFmtId="0" xfId="0" applyBorder="1" applyAlignment="1">
      <alignment horizontal="center" vertical="center" wrapText="1"/>
    </xf>
    <xf fontId="0" fillId="0" borderId="6" numFmtId="0" xfId="0" applyBorder="1" applyAlignment="1">
      <alignment horizontal="center" vertical="center" wrapText="1"/>
    </xf>
    <xf fontId="1" fillId="0" borderId="0" numFmtId="0" xfId="0" applyFont="1" applyAlignment="1">
      <alignment horizontal="left" vertical="center" wrapText="1"/>
    </xf>
    <xf fontId="0" fillId="0" borderId="1" numFmtId="0" xfId="0" applyBorder="1" applyAlignment="1">
      <alignment horizontal="left" vertical="center" wrapText="1"/>
    </xf>
    <xf fontId="0" fillId="0" borderId="1" numFmtId="0" xfId="0" applyBorder="1" applyAlignment="1">
      <alignment horizontal="center" vertical="center" wrapText="1"/>
    </xf>
    <xf fontId="0" fillId="0" borderId="5" numFmtId="0" xfId="0" applyBorder="1" applyAlignment="1">
      <alignment horizontal="left" vertical="center" wrapText="1"/>
    </xf>
    <xf fontId="0" fillId="0" borderId="7" numFmtId="0" xfId="0" applyBorder="1" applyAlignment="1">
      <alignment horizontal="left" vertical="center" wrapText="1"/>
    </xf>
    <xf fontId="0" fillId="0" borderId="6" numFmtId="0" xfId="0" applyBorder="1" applyAlignment="1">
      <alignment horizontal="left" vertical="center" wrapText="1"/>
    </xf>
    <xf fontId="0" fillId="0" borderId="5" numFmtId="0" xfId="0" applyBorder="1" applyAlignment="1">
      <alignment horizontal="center" vertical="center"/>
    </xf>
    <xf fontId="0" fillId="0" borderId="6" numFmtId="0" xfId="0" applyBorder="1" applyAlignment="1">
      <alignment horizontal="center" vertical="center"/>
    </xf>
    <xf fontId="7" fillId="0" borderId="1" numFmtId="0" xfId="0" applyFont="1" applyBorder="1" applyAlignment="1">
      <alignment horizontal="left" vertical="center" wrapText="1"/>
    </xf>
    <xf fontId="0" fillId="0" borderId="1" numFmtId="3" xfId="0" applyNumberFormat="1" applyBorder="1" applyAlignment="1">
      <alignment horizontal="center" vertical="center" wrapText="1"/>
    </xf>
    <xf fontId="0" fillId="0" borderId="7" numFmtId="0" xfId="0" applyBorder="1" applyAlignment="1">
      <alignment horizontal="center"/>
    </xf>
    <xf fontId="0" fillId="0" borderId="6" numFmtId="0" xfId="0" applyBorder="1" applyAlignment="1">
      <alignment horizontal="center"/>
    </xf>
    <xf fontId="6" fillId="0" borderId="1" numFmtId="3" xfId="0" applyNumberFormat="1" applyFont="1" applyBorder="1" applyAlignment="1">
      <alignment horizontal="center" vertical="center" wrapText="1"/>
    </xf>
    <xf fontId="6" fillId="0" borderId="5" numFmtId="0" xfId="0" applyFont="1" applyBorder="1" applyAlignment="1">
      <alignment horizontal="center" vertical="center" wrapText="1"/>
    </xf>
    <xf fontId="6" fillId="0" borderId="6" numFmtId="0" xfId="0" applyFont="1" applyBorder="1" applyAlignment="1">
      <alignment horizontal="center" vertical="center" wrapText="1"/>
    </xf>
    <xf fontId="6" fillId="0" borderId="7" numFmtId="0" xfId="0" applyFont="1" applyBorder="1" applyAlignment="1">
      <alignment horizontal="center" vertical="center" wrapText="1"/>
    </xf>
    <xf fontId="6" fillId="0" borderId="5" numFmtId="0" xfId="0" applyFont="1" applyBorder="1" applyAlignment="1">
      <alignment horizontal="left" vertical="center" wrapText="1"/>
    </xf>
    <xf fontId="6" fillId="0" borderId="7" numFmtId="0" xfId="0" applyFont="1" applyBorder="1" applyAlignment="1">
      <alignment horizontal="left" vertical="center" wrapText="1"/>
    </xf>
    <xf fontId="6" fillId="0" borderId="6" numFmtId="0" xfId="0" applyFont="1" applyBorder="1" applyAlignment="1">
      <alignment horizontal="left" vertical="center" wrapText="1"/>
    </xf>
    <xf fontId="0" fillId="0" borderId="5" numFmtId="3" xfId="0" applyNumberFormat="1" applyBorder="1" applyAlignment="1">
      <alignment horizontal="center" vertical="center" wrapText="1"/>
    </xf>
    <xf fontId="0" fillId="0" borderId="6" numFmtId="3" xfId="0" applyNumberFormat="1" applyBorder="1" applyAlignment="1">
      <alignment horizontal="center" vertical="center" wrapText="1"/>
    </xf>
    <xf fontId="2" fillId="0" borderId="1" numFmtId="0" xfId="0" applyFont="1" applyBorder="1" applyAlignment="1">
      <alignment horizontal="left" vertical="center" wrapText="1"/>
    </xf>
    <xf fontId="6" fillId="0" borderId="5" numFmtId="3" xfId="0" applyNumberFormat="1" applyFont="1" applyBorder="1" applyAlignment="1">
      <alignment horizontal="center" vertical="center" wrapText="1"/>
    </xf>
    <xf fontId="6" fillId="0" borderId="6" numFmtId="3" xfId="0" applyNumberFormat="1" applyFont="1" applyBorder="1" applyAlignment="1">
      <alignment horizontal="center" vertical="center" wrapText="1"/>
    </xf>
    <xf fontId="0" fillId="0" borderId="2" numFmtId="0" xfId="0" applyBorder="1" applyAlignment="1">
      <alignment horizontal="left" vertical="center" wrapText="1"/>
    </xf>
    <xf fontId="0" fillId="0" borderId="4" numFmtId="0" xfId="0" applyBorder="1" applyAlignment="1">
      <alignment horizontal="left" vertical="center" wrapText="1"/>
    </xf>
    <xf fontId="5" fillId="0" borderId="0" numFmtId="0" xfId="0" applyFont="1" applyAlignment="1">
      <alignment horizontal="left" vertical="center" wrapText="1"/>
    </xf>
    <xf fontId="0" fillId="0" borderId="3" numFmtId="0" xfId="0" applyBorder="1" applyAlignment="1">
      <alignment horizontal="left" vertical="center" wrapText="1"/>
    </xf>
    <xf fontId="0" fillId="0" borderId="5" numFmtId="0" xfId="0" applyBorder="1" applyAlignment="1">
      <alignment vertical="center" wrapText="1"/>
    </xf>
    <xf fontId="0" fillId="0" borderId="6" numFmtId="0" xfId="0" applyBorder="1" applyAlignment="1">
      <alignment vertical="center" wrapText="1"/>
    </xf>
    <xf fontId="0" fillId="2" borderId="1" numFmtId="0" xfId="0" applyFill="1" applyBorder="1" applyAlignment="1">
      <alignment horizontal="center" vertical="center" wrapText="1"/>
    </xf>
    <xf fontId="0" fillId="2" borderId="5" numFmtId="0" xfId="0" applyFill="1" applyBorder="1" applyAlignment="1">
      <alignment horizontal="center" vertical="center" wrapText="1"/>
    </xf>
    <xf fontId="0" fillId="2" borderId="6" numFmtId="0" xfId="0" applyFill="1" applyBorder="1" applyAlignment="1">
      <alignment horizontal="center" vertical="center" wrapText="1"/>
    </xf>
    <xf fontId="2" fillId="2" borderId="1" numFmtId="0" xfId="0" applyFont="1" applyFill="1" applyBorder="1" applyAlignment="1">
      <alignment horizontal="center" vertical="center" wrapText="1"/>
    </xf>
    <xf fontId="0" fillId="2" borderId="1" numFmtId="0" xfId="0" applyFill="1" applyBorder="1" applyAlignment="1">
      <alignment horizontal="center" vertical="center" wrapText="1"/>
    </xf>
    <xf fontId="6" fillId="2" borderId="1" numFmtId="3" xfId="0" applyNumberFormat="1" applyFont="1" applyFill="1" applyBorder="1" applyAlignment="1">
      <alignment horizontal="center" vertical="center" wrapText="1"/>
    </xf>
    <xf fontId="6" fillId="2" borderId="5" numFmtId="3" xfId="0" applyNumberFormat="1" applyFont="1" applyFill="1" applyBorder="1" applyAlignment="1">
      <alignment horizontal="center" vertical="center" wrapText="1"/>
    </xf>
    <xf fontId="6" fillId="2" borderId="6" numFmtId="3" xfId="0" applyNumberFormat="1" applyFont="1" applyFill="1" applyBorder="1" applyAlignment="1">
      <alignment horizontal="center" vertical="center" wrapText="1"/>
    </xf>
    <xf fontId="6" fillId="2" borderId="1" numFmtId="3" xfId="0" applyNumberFormat="1" applyFont="1" applyFill="1" applyBorder="1" applyAlignment="1">
      <alignment horizontal="center" vertical="center" wrapText="1"/>
    </xf>
    <xf fontId="6" fillId="2" borderId="5" numFmtId="0" xfId="0" applyFont="1" applyFill="1" applyBorder="1" applyAlignment="1">
      <alignment horizontal="center" vertical="center" wrapText="1"/>
    </xf>
    <xf fontId="6" fillId="2" borderId="6" numFmtId="0" xfId="0" applyFont="1" applyFill="1" applyBorder="1" applyAlignment="1">
      <alignment horizontal="center" vertical="center" wrapText="1"/>
    </xf>
    <xf fontId="6" fillId="2" borderId="6" numFmtId="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7" Type="http://schemas.openxmlformats.org/officeDocument/2006/relationships/styles" Target="styles.xml"/><Relationship  Id="rId6" Type="http://schemas.openxmlformats.org/officeDocument/2006/relationships/sharedStrings" Target="sharedStrings.xml"/><Relationship  Id="rId5" Type="http://schemas.openxmlformats.org/officeDocument/2006/relationships/theme" Target="theme/theme1.xml"/><Relationship  Id="rId4" Type="http://schemas.openxmlformats.org/officeDocument/2006/relationships/worksheet" Target="worksheets/sheet4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Arial"/>
        <a:cs typeface="Arial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pageSetUpPr fitToPage="1"/>
  </sheetPr>
  <sheetViews>
    <sheetView view="pageBreakPreview" topLeftCell="A10" zoomScaleNormal="100" zoomScaleSheetLayoutView="100" workbookViewId="0">
      <selection activeCell="B12" sqref="B12:I12"/>
    </sheetView>
  </sheetViews>
  <sheetFormatPr defaultRowHeight="15"/>
  <cols>
    <col customWidth="1" min="1" max="1" width="46.42578125"/>
    <col customWidth="1" min="9" max="9" width="18.42578125"/>
    <col customWidth="1" min="10" max="10" width="13.140625"/>
    <col bestFit="1" customWidth="1" min="11" max="11" width="10.140625"/>
  </cols>
  <sheetData>
    <row r="1" ht="18.75" customHeight="1">
      <c r="A1" s="49" t="s">
        <v>30</v>
      </c>
      <c r="B1" s="49"/>
      <c r="C1" s="49"/>
      <c r="D1" s="49"/>
      <c r="E1" s="49"/>
      <c r="F1" s="49"/>
      <c r="G1" s="49"/>
      <c r="H1" s="49"/>
      <c r="I1" s="49"/>
      <c r="J1" s="49"/>
      <c r="K1" s="49"/>
    </row>
    <row r="2" ht="48" customHeight="1">
      <c r="A2" s="49" t="s">
        <v>87</v>
      </c>
      <c r="B2" s="49"/>
      <c r="C2" s="49"/>
      <c r="D2" s="49"/>
      <c r="E2" s="49"/>
      <c r="F2" s="49"/>
      <c r="G2" s="49"/>
      <c r="H2" s="49"/>
      <c r="I2" s="49"/>
      <c r="J2" s="49"/>
      <c r="K2" s="49"/>
    </row>
    <row r="3" ht="15" customHeight="1">
      <c r="A3" s="49" t="s">
        <v>80</v>
      </c>
      <c r="B3" s="49"/>
      <c r="C3" s="49"/>
      <c r="D3" s="49"/>
      <c r="E3" s="49"/>
      <c r="F3" s="49"/>
      <c r="G3" s="49"/>
      <c r="H3" s="49"/>
      <c r="I3" s="49"/>
      <c r="J3" s="49"/>
      <c r="K3" s="49"/>
    </row>
    <row r="4" ht="15" customHeight="1">
      <c r="A4" s="15" t="s">
        <v>2</v>
      </c>
      <c r="B4" s="15" t="s">
        <v>2</v>
      </c>
      <c r="C4" s="15" t="s">
        <v>2</v>
      </c>
      <c r="D4" s="15"/>
      <c r="E4" s="15"/>
      <c r="F4" s="15"/>
      <c r="G4" s="15"/>
      <c r="H4" s="15"/>
      <c r="I4" s="15"/>
      <c r="J4" s="15" t="s">
        <v>2</v>
      </c>
      <c r="K4" s="15"/>
    </row>
    <row r="5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</row>
    <row r="6">
      <c r="A6" s="42" t="s">
        <v>2</v>
      </c>
      <c r="B6" s="42" t="s">
        <v>2</v>
      </c>
      <c r="C6" s="13"/>
      <c r="D6" s="42"/>
      <c r="E6" s="42"/>
      <c r="F6" s="42"/>
      <c r="G6" s="42"/>
      <c r="H6" s="42"/>
      <c r="I6" s="42"/>
      <c r="J6" s="42" t="s">
        <v>2</v>
      </c>
      <c r="K6" s="42" t="s">
        <v>4</v>
      </c>
    </row>
    <row r="7">
      <c r="A7" s="42" t="s">
        <v>2</v>
      </c>
      <c r="B7" s="42" t="s">
        <v>2</v>
      </c>
      <c r="C7" s="42" t="s">
        <v>2</v>
      </c>
      <c r="D7" s="42"/>
      <c r="E7" s="42"/>
      <c r="F7" s="42"/>
      <c r="G7" s="42"/>
      <c r="H7" s="42"/>
      <c r="I7" s="42"/>
      <c r="J7" s="42" t="s">
        <v>5</v>
      </c>
      <c r="K7" s="7"/>
    </row>
    <row r="8">
      <c r="A8" s="42" t="s">
        <v>2</v>
      </c>
      <c r="B8" s="42" t="s">
        <v>2</v>
      </c>
      <c r="C8" s="42" t="s">
        <v>2</v>
      </c>
      <c r="D8" s="42"/>
      <c r="E8" s="42"/>
      <c r="F8" s="42"/>
      <c r="G8" s="42"/>
      <c r="H8" s="42"/>
      <c r="I8" s="42"/>
      <c r="J8" s="42" t="s">
        <v>6</v>
      </c>
      <c r="K8" s="4">
        <v>35436194</v>
      </c>
    </row>
    <row r="9" ht="64.5" customHeight="1">
      <c r="A9" s="42" t="s">
        <v>7</v>
      </c>
      <c r="B9" s="48" t="s">
        <v>71</v>
      </c>
      <c r="C9" s="48"/>
      <c r="D9" s="48"/>
      <c r="E9" s="48"/>
      <c r="F9" s="48"/>
      <c r="G9" s="48"/>
      <c r="H9" s="48"/>
      <c r="I9" s="48"/>
      <c r="J9" s="42" t="s">
        <v>8</v>
      </c>
      <c r="K9" s="4" t="s">
        <v>86</v>
      </c>
    </row>
    <row r="10" ht="63" customHeight="1">
      <c r="A10" s="42" t="s">
        <v>17</v>
      </c>
      <c r="B10" s="45" t="s">
        <v>79</v>
      </c>
      <c r="C10" s="45"/>
      <c r="D10" s="45"/>
      <c r="E10" s="45"/>
      <c r="F10" s="45"/>
      <c r="G10" s="45"/>
      <c r="H10" s="45"/>
      <c r="I10" s="45"/>
      <c r="J10" s="42" t="s">
        <v>9</v>
      </c>
      <c r="K10" s="4">
        <v>38710000</v>
      </c>
    </row>
    <row r="11" ht="45.600000000000001" customHeight="1">
      <c r="A11" s="42" t="s">
        <v>18</v>
      </c>
      <c r="B11" s="46">
        <v>1</v>
      </c>
      <c r="C11" s="46"/>
      <c r="D11" s="46"/>
      <c r="E11" s="46"/>
      <c r="F11" s="46"/>
      <c r="G11" s="46"/>
      <c r="H11" s="46"/>
      <c r="I11" s="46"/>
      <c r="J11" s="42"/>
      <c r="K11" s="42"/>
    </row>
    <row r="12" ht="78.75" customHeight="1">
      <c r="A12" s="42" t="s">
        <v>19</v>
      </c>
      <c r="B12" s="47" t="s">
        <v>77</v>
      </c>
      <c r="C12" s="47"/>
      <c r="D12" s="47"/>
      <c r="E12" s="47"/>
      <c r="F12" s="47"/>
      <c r="G12" s="47"/>
      <c r="H12" s="47"/>
      <c r="I12" s="47"/>
      <c r="J12" s="42"/>
      <c r="K12" s="42"/>
    </row>
  </sheetData>
  <mergeCells count="8">
    <mergeCell ref="B10:I10"/>
    <mergeCell ref="B11:I11"/>
    <mergeCell ref="B12:I12"/>
    <mergeCell ref="B9:I9"/>
    <mergeCell ref="A1:K1"/>
    <mergeCell ref="A2:K2"/>
    <mergeCell ref="A3:K3"/>
    <mergeCell ref="A5:K5"/>
  </mergeCells>
  <pageMargins left="0.70866141732283472" right="0.70866141732283472" top="0.74803149606299213" bottom="0.74803149606299213" header="0.31496062992125984" footer="0.31496062992125984"/>
  <pageSetup paperSize="9" scale="86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pageSetUpPr fitToPage="1"/>
  </sheetPr>
  <sheetViews>
    <sheetView view="pageBreakPreview" topLeftCell="B7" zoomScale="96" zoomScaleNormal="70" zoomScaleSheetLayoutView="96" workbookViewId="0">
      <selection activeCell="G19" sqref="G19"/>
    </sheetView>
  </sheetViews>
  <sheetFormatPr defaultRowHeight="15"/>
  <cols>
    <col customWidth="1" min="1" max="1" width="22.140625"/>
    <col customWidth="1" min="2" max="2" width="19.140625"/>
    <col customWidth="1" min="3" max="3" width="19.5703125"/>
    <col customWidth="1" min="4" max="4" width="20.140625"/>
    <col customWidth="1" min="5" max="5" width="14.42578125"/>
    <col customWidth="1" min="7" max="7" width="14"/>
    <col customWidth="1" min="8" max="9" width="21.28515625"/>
    <col customWidth="1" min="10" max="11" width="18"/>
  </cols>
  <sheetData>
    <row r="1" ht="44.25" customHeight="1">
      <c r="A1" s="56" t="s">
        <v>31</v>
      </c>
      <c r="B1" s="56"/>
      <c r="C1" s="56"/>
      <c r="D1" s="56"/>
      <c r="E1" s="56"/>
      <c r="F1" s="56"/>
      <c r="G1" s="56"/>
      <c r="H1" s="56"/>
      <c r="I1" s="56"/>
      <c r="J1" s="56"/>
      <c r="K1" s="56"/>
    </row>
    <row r="2" ht="32.25" customHeight="1">
      <c r="A2" s="56" t="s">
        <v>82</v>
      </c>
      <c r="B2" s="56"/>
      <c r="C2" s="56"/>
      <c r="D2" s="56"/>
      <c r="E2" s="56"/>
      <c r="F2" s="56"/>
      <c r="G2" s="56"/>
      <c r="H2" s="56"/>
      <c r="I2" s="56"/>
      <c r="J2" s="56"/>
      <c r="K2" s="56"/>
    </row>
    <row r="3" ht="75" customHeight="1">
      <c r="A3" s="59" t="s">
        <v>32</v>
      </c>
      <c r="B3" s="59" t="s">
        <v>33</v>
      </c>
      <c r="C3" s="59" t="s">
        <v>34</v>
      </c>
      <c r="D3" s="57" t="s">
        <v>35</v>
      </c>
      <c r="E3" s="57"/>
      <c r="F3" s="57"/>
      <c r="G3" s="57" t="s">
        <v>36</v>
      </c>
      <c r="H3" s="57"/>
      <c r="I3" s="57"/>
      <c r="J3" s="57"/>
      <c r="K3" s="57"/>
    </row>
    <row r="4" ht="28.5" customHeight="1">
      <c r="A4" s="60"/>
      <c r="B4" s="60"/>
      <c r="C4" s="60"/>
      <c r="D4" s="57" t="s">
        <v>20</v>
      </c>
      <c r="E4" s="57" t="s">
        <v>0</v>
      </c>
      <c r="F4" s="57"/>
      <c r="G4" s="57" t="s">
        <v>23</v>
      </c>
      <c r="H4" s="58" t="s">
        <v>1</v>
      </c>
      <c r="I4" s="58"/>
      <c r="J4" s="58"/>
      <c r="K4" s="58"/>
    </row>
    <row r="5" ht="153.75" customHeight="1">
      <c r="A5" s="61"/>
      <c r="B5" s="61"/>
      <c r="C5" s="61"/>
      <c r="D5" s="57"/>
      <c r="E5" s="21" t="s">
        <v>21</v>
      </c>
      <c r="F5" s="21" t="s">
        <v>22</v>
      </c>
      <c r="G5" s="57"/>
      <c r="H5" s="21" t="s">
        <v>37</v>
      </c>
      <c r="I5" s="21" t="s">
        <v>38</v>
      </c>
      <c r="J5" s="21" t="s">
        <v>24</v>
      </c>
      <c r="K5" s="21" t="s">
        <v>25</v>
      </c>
    </row>
    <row r="6">
      <c r="A6" s="21">
        <v>1</v>
      </c>
      <c r="B6" s="21">
        <v>2</v>
      </c>
      <c r="C6" s="21">
        <v>3</v>
      </c>
      <c r="D6" s="21">
        <v>4</v>
      </c>
      <c r="E6" s="21">
        <v>5</v>
      </c>
      <c r="F6" s="21">
        <v>6</v>
      </c>
      <c r="G6" s="21">
        <v>7</v>
      </c>
      <c r="H6" s="21">
        <v>8</v>
      </c>
      <c r="I6" s="21">
        <v>9</v>
      </c>
      <c r="J6" s="21">
        <v>10</v>
      </c>
      <c r="K6" s="21">
        <v>11</v>
      </c>
    </row>
    <row r="7" ht="60" customHeight="1">
      <c r="A7" s="53" t="s">
        <v>27</v>
      </c>
      <c r="B7" s="50">
        <v>2023</v>
      </c>
      <c r="C7" s="53" t="s">
        <v>72</v>
      </c>
      <c r="D7" s="21" t="s">
        <v>12</v>
      </c>
      <c r="E7" s="21" t="s">
        <v>13</v>
      </c>
      <c r="F7" s="21">
        <v>539</v>
      </c>
      <c r="G7" s="5">
        <f>H7+I7+J7+K7</f>
        <v>11052</v>
      </c>
      <c r="H7" s="5"/>
      <c r="I7" s="5">
        <f>5400+5652</f>
        <v>11052</v>
      </c>
      <c r="J7" s="5"/>
      <c r="K7" s="5">
        <v>0</v>
      </c>
    </row>
    <row r="8">
      <c r="A8" s="54"/>
      <c r="B8" s="51"/>
      <c r="C8" s="54"/>
      <c r="D8" s="21" t="s">
        <v>64</v>
      </c>
      <c r="E8" s="21" t="s">
        <v>13</v>
      </c>
      <c r="F8" s="21">
        <v>539</v>
      </c>
      <c r="G8" s="5">
        <f t="shared" ref="G8:G18" si="0">H8+I8+J8+K8</f>
        <v>51464</v>
      </c>
      <c r="H8" s="5"/>
      <c r="I8" s="5">
        <f>10600+28566</f>
        <v>39166</v>
      </c>
      <c r="J8" s="5"/>
      <c r="K8" s="5">
        <f>12178+120</f>
        <v>12298</v>
      </c>
    </row>
    <row r="9" ht="30">
      <c r="A9" s="54"/>
      <c r="B9" s="51"/>
      <c r="C9" s="54"/>
      <c r="D9" s="21" t="s">
        <v>65</v>
      </c>
      <c r="E9" s="21" t="s">
        <v>13</v>
      </c>
      <c r="F9" s="21">
        <v>539</v>
      </c>
      <c r="G9" s="5">
        <f t="shared" si="0"/>
        <v>6732</v>
      </c>
      <c r="H9" s="5"/>
      <c r="I9" s="5">
        <f>1800+1332</f>
        <v>3132</v>
      </c>
      <c r="J9" s="5"/>
      <c r="K9" s="5">
        <v>3600</v>
      </c>
    </row>
    <row r="10" ht="30" customHeight="1">
      <c r="A10" s="54"/>
      <c r="B10" s="51"/>
      <c r="C10" s="54"/>
      <c r="D10" s="21" t="s">
        <v>66</v>
      </c>
      <c r="E10" s="21" t="s">
        <v>13</v>
      </c>
      <c r="F10" s="21">
        <v>539</v>
      </c>
      <c r="G10" s="5">
        <f t="shared" si="0"/>
        <v>0</v>
      </c>
      <c r="H10" s="5"/>
      <c r="I10">
        <v>0</v>
      </c>
      <c r="J10" s="5"/>
      <c r="K10" s="5"/>
    </row>
    <row r="11" ht="45">
      <c r="A11" s="54"/>
      <c r="B11" s="51"/>
      <c r="C11" s="54"/>
      <c r="D11" s="21" t="s">
        <v>59</v>
      </c>
      <c r="E11" s="21" t="s">
        <v>13</v>
      </c>
      <c r="F11" s="21">
        <v>539</v>
      </c>
      <c r="G11" s="5">
        <f t="shared" si="0"/>
        <v>171564</v>
      </c>
      <c r="H11" s="5"/>
      <c r="I11" s="5">
        <v>111240</v>
      </c>
      <c r="J11" s="5"/>
      <c r="K11" s="5">
        <f>58800+1524</f>
        <v>60324</v>
      </c>
    </row>
    <row r="12">
      <c r="A12" s="55"/>
      <c r="B12" s="52"/>
      <c r="C12" s="55"/>
      <c r="D12" s="24" t="s">
        <v>29</v>
      </c>
      <c r="E12" s="21" t="s">
        <v>13</v>
      </c>
      <c r="F12" s="21">
        <v>539</v>
      </c>
      <c r="G12" s="34">
        <f t="shared" si="0"/>
        <v>240812</v>
      </c>
      <c r="H12" s="34"/>
      <c r="I12" s="34">
        <f>SUM(I7:I11)</f>
        <v>164590</v>
      </c>
      <c r="J12" s="34"/>
      <c r="K12" s="34">
        <f>SUM(K7:K11)</f>
        <v>76222</v>
      </c>
    </row>
    <row r="13" ht="30">
      <c r="A13" s="53" t="s">
        <v>27</v>
      </c>
      <c r="B13" s="50">
        <v>2024</v>
      </c>
      <c r="C13" s="53" t="s">
        <v>72</v>
      </c>
      <c r="D13" s="21" t="s">
        <v>12</v>
      </c>
      <c r="E13" s="21" t="s">
        <v>13</v>
      </c>
      <c r="F13" s="21">
        <v>539</v>
      </c>
      <c r="G13" s="5">
        <f t="shared" si="0"/>
        <v>9344</v>
      </c>
      <c r="H13" s="5"/>
      <c r="I13" s="5">
        <f>4320+5024</f>
        <v>9344</v>
      </c>
      <c r="J13" s="5"/>
      <c r="K13" s="5">
        <v>0</v>
      </c>
    </row>
    <row r="14">
      <c r="A14" s="54"/>
      <c r="B14" s="51"/>
      <c r="C14" s="54"/>
      <c r="D14" s="21" t="s">
        <v>64</v>
      </c>
      <c r="E14" s="21" t="s">
        <v>13</v>
      </c>
      <c r="F14" s="21">
        <v>539</v>
      </c>
      <c r="G14" s="5">
        <f t="shared" si="0"/>
        <v>43710</v>
      </c>
      <c r="H14" s="5"/>
      <c r="I14" s="5">
        <f>8480+25392</f>
        <v>33872</v>
      </c>
      <c r="J14" s="5"/>
      <c r="K14" s="5">
        <f>9742+96</f>
        <v>9838</v>
      </c>
    </row>
    <row r="15" ht="30">
      <c r="A15" s="54"/>
      <c r="B15" s="51"/>
      <c r="C15" s="54"/>
      <c r="D15" s="21" t="s">
        <v>65</v>
      </c>
      <c r="E15" s="21" t="s">
        <v>13</v>
      </c>
      <c r="F15" s="21">
        <v>539</v>
      </c>
      <c r="G15" s="5">
        <f t="shared" si="0"/>
        <v>5504</v>
      </c>
      <c r="H15" s="5"/>
      <c r="I15" s="5">
        <f>1440+1184</f>
        <v>2624</v>
      </c>
      <c r="J15" s="5"/>
      <c r="K15" s="5">
        <v>2880</v>
      </c>
    </row>
    <row r="16" ht="30">
      <c r="A16" s="54"/>
      <c r="B16" s="51"/>
      <c r="C16" s="54"/>
      <c r="D16" s="21" t="s">
        <v>66</v>
      </c>
      <c r="E16" s="21" t="s">
        <v>13</v>
      </c>
      <c r="F16" s="21">
        <v>539</v>
      </c>
      <c r="G16" s="5">
        <f t="shared" si="0"/>
        <v>0</v>
      </c>
      <c r="H16" s="5"/>
      <c r="I16">
        <v>0</v>
      </c>
      <c r="J16" s="5"/>
      <c r="K16" s="5">
        <v>0</v>
      </c>
    </row>
    <row r="17" ht="45">
      <c r="A17" s="54"/>
      <c r="B17" s="51"/>
      <c r="C17" s="54"/>
      <c r="D17" s="21" t="s">
        <v>59</v>
      </c>
      <c r="E17" s="21" t="s">
        <v>13</v>
      </c>
      <c r="F17" s="21">
        <v>539</v>
      </c>
      <c r="G17" s="5">
        <f t="shared" si="0"/>
        <v>116356</v>
      </c>
      <c r="H17" s="5"/>
      <c r="I17" s="5">
        <v>75936</v>
      </c>
      <c r="J17" s="5"/>
      <c r="K17" s="5">
        <f>39200+1220</f>
        <v>40420</v>
      </c>
    </row>
    <row r="18">
      <c r="A18" s="55"/>
      <c r="B18" s="52"/>
      <c r="C18" s="55"/>
      <c r="D18" s="24" t="s">
        <v>29</v>
      </c>
      <c r="E18" s="21" t="s">
        <v>13</v>
      </c>
      <c r="F18" s="21">
        <v>539</v>
      </c>
      <c r="G18" s="34">
        <f t="shared" si="0"/>
        <v>174914</v>
      </c>
      <c r="H18" s="34"/>
      <c r="I18" s="34">
        <f>SUM(I13:I17)</f>
        <v>121776</v>
      </c>
      <c r="J18" s="34"/>
      <c r="K18" s="34">
        <f>SUM(K13:K17)</f>
        <v>53138</v>
      </c>
    </row>
    <row r="19" ht="18.75">
      <c r="A19" s="3"/>
      <c r="B19" s="3"/>
      <c r="C19" s="3"/>
      <c r="D19" s="3" t="s">
        <v>85</v>
      </c>
      <c r="E19" s="3"/>
      <c r="F19" s="3"/>
      <c r="G19" s="35">
        <f>G12+G18</f>
        <v>415726</v>
      </c>
      <c r="H19" s="3"/>
      <c r="I19" s="35">
        <f>I12+I18</f>
        <v>286366</v>
      </c>
      <c r="J19" s="40"/>
      <c r="K19" s="35">
        <f>K12+K18</f>
        <v>129360</v>
      </c>
    </row>
  </sheetData>
  <mergeCells count="17">
    <mergeCell ref="A1:K1"/>
    <mergeCell ref="A2:K2"/>
    <mergeCell ref="D3:F3"/>
    <mergeCell ref="G3:K3"/>
    <mergeCell ref="D4:D5"/>
    <mergeCell ref="E4:F4"/>
    <mergeCell ref="G4:G5"/>
    <mergeCell ref="H4:K4"/>
    <mergeCell ref="A3:A5"/>
    <mergeCell ref="B3:B5"/>
    <mergeCell ref="C3:C5"/>
    <mergeCell ref="B7:B12"/>
    <mergeCell ref="C7:C12"/>
    <mergeCell ref="A13:A18"/>
    <mergeCell ref="B13:B18"/>
    <mergeCell ref="C13:C18"/>
    <mergeCell ref="A7:A12"/>
  </mergeCells>
  <pageMargins left="0.70866141732283472" right="0.70866141732283472" top="0.74803149606299213" bottom="0.74803149606299213" header="0.31496062992125984" footer="0.31496062992125984"/>
  <pageSetup paperSize="9" scale="66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pageSetUpPr fitToPage="1"/>
  </sheetPr>
  <sheetViews>
    <sheetView view="pageBreakPreview" topLeftCell="B1" zoomScale="75" zoomScaleNormal="60" zoomScaleSheetLayoutView="75" workbookViewId="0">
      <selection activeCell="O11" sqref="O11:O19"/>
    </sheetView>
  </sheetViews>
  <sheetFormatPr defaultRowHeight="15"/>
  <cols>
    <col customWidth="1" min="1" max="1" width="17"/>
    <col customWidth="1" min="2" max="2" width="29.85546875"/>
    <col customWidth="1" min="3" max="3" width="13.42578125"/>
    <col customWidth="1" min="4" max="4" width="17.42578125"/>
    <col customWidth="1" min="5" max="5" width="18.42578125"/>
    <col customWidth="1" min="6" max="6" width="17.42578125"/>
    <col customWidth="1" min="7" max="7" width="17.85546875"/>
    <col customWidth="1" min="8" max="8" width="17.42578125"/>
    <col customWidth="1" min="9" max="9" width="19"/>
    <col customWidth="1" min="10" max="10" width="9.140625"/>
    <col customWidth="1" min="11" max="11" width="7.7109375"/>
    <col customWidth="1" min="12" max="12" width="12.140625"/>
    <col customWidth="1" min="13" max="13" width="21.5703125"/>
    <col customWidth="1" min="14" max="14" width="13"/>
    <col customWidth="1" min="15" max="15" width="20.5703125"/>
    <col customWidth="1" min="16" max="16" width="22.7109375"/>
  </cols>
  <sheetData>
    <row r="1" ht="30.75" customHeight="1">
      <c r="A1" s="82" t="s">
        <v>39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</row>
    <row r="2" ht="19.5" customHeight="1">
      <c r="A2" s="82" t="s">
        <v>40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</row>
    <row r="3" s="6" customFormat="1" ht="38.25" customHeight="1">
      <c r="A3" s="82" t="s">
        <v>81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</row>
    <row r="4" ht="114" customHeight="1">
      <c r="A4" s="59" t="s">
        <v>41</v>
      </c>
      <c r="B4" s="59" t="s">
        <v>26</v>
      </c>
      <c r="C4" s="59" t="s">
        <v>42</v>
      </c>
      <c r="D4" s="59" t="s">
        <v>47</v>
      </c>
      <c r="E4" s="59" t="s">
        <v>43</v>
      </c>
      <c r="F4" s="59" t="s">
        <v>44</v>
      </c>
      <c r="G4" s="59" t="s">
        <v>45</v>
      </c>
      <c r="H4" s="59" t="s">
        <v>48</v>
      </c>
      <c r="I4" s="80" t="s">
        <v>46</v>
      </c>
      <c r="J4" s="83"/>
      <c r="K4" s="81"/>
      <c r="L4" s="80" t="s">
        <v>49</v>
      </c>
      <c r="M4" s="83"/>
      <c r="N4" s="83"/>
      <c r="O4" s="81"/>
      <c r="P4" s="59" t="s">
        <v>63</v>
      </c>
    </row>
    <row r="5" ht="27.75" customHeight="1">
      <c r="A5" s="60"/>
      <c r="B5" s="60"/>
      <c r="C5" s="60"/>
      <c r="D5" s="60"/>
      <c r="E5" s="60"/>
      <c r="F5" s="60"/>
      <c r="G5" s="60"/>
      <c r="H5" s="60"/>
      <c r="I5" s="59" t="s">
        <v>28</v>
      </c>
      <c r="J5" s="80" t="s">
        <v>0</v>
      </c>
      <c r="K5" s="81"/>
      <c r="L5" s="59" t="s">
        <v>37</v>
      </c>
      <c r="M5" s="59" t="s">
        <v>38</v>
      </c>
      <c r="N5" s="59" t="s">
        <v>24</v>
      </c>
      <c r="O5" s="59" t="s">
        <v>25</v>
      </c>
      <c r="P5" s="60"/>
    </row>
    <row r="6" ht="133.15000000000001" customHeight="1">
      <c r="A6" s="61"/>
      <c r="B6" s="61"/>
      <c r="C6" s="61"/>
      <c r="D6" s="61"/>
      <c r="E6" s="61"/>
      <c r="F6" s="61"/>
      <c r="G6" s="61"/>
      <c r="H6" s="61"/>
      <c r="I6" s="61"/>
      <c r="J6" s="16" t="s">
        <v>21</v>
      </c>
      <c r="K6" s="16" t="s">
        <v>22</v>
      </c>
      <c r="L6" s="61"/>
      <c r="M6" s="61"/>
      <c r="N6" s="61"/>
      <c r="O6" s="61"/>
      <c r="P6" s="61"/>
    </row>
    <row r="7">
      <c r="A7" s="16">
        <v>1</v>
      </c>
      <c r="B7" s="16">
        <v>2</v>
      </c>
      <c r="C7" s="16">
        <v>3</v>
      </c>
      <c r="D7" s="16">
        <v>4</v>
      </c>
      <c r="E7" s="16">
        <v>5</v>
      </c>
      <c r="F7" s="16">
        <v>6</v>
      </c>
      <c r="G7" s="16">
        <v>7</v>
      </c>
      <c r="H7" s="16">
        <v>8</v>
      </c>
      <c r="I7" s="16">
        <v>9</v>
      </c>
      <c r="J7" s="16">
        <v>10</v>
      </c>
      <c r="K7" s="16">
        <v>11</v>
      </c>
      <c r="L7" s="16">
        <v>12</v>
      </c>
      <c r="M7" s="16">
        <v>13</v>
      </c>
      <c r="N7" s="16">
        <v>14</v>
      </c>
      <c r="O7" s="16">
        <v>15</v>
      </c>
      <c r="P7" s="16">
        <v>16</v>
      </c>
    </row>
    <row r="8" ht="96.599999999999994" customHeight="1">
      <c r="A8" s="59" t="s">
        <v>10</v>
      </c>
      <c r="B8" s="72" t="s">
        <v>57</v>
      </c>
      <c r="C8" s="59" t="s">
        <v>11</v>
      </c>
      <c r="D8" s="59" t="s">
        <v>58</v>
      </c>
      <c r="E8" s="59" t="s">
        <v>70</v>
      </c>
      <c r="F8" s="8" t="s">
        <v>62</v>
      </c>
      <c r="G8" s="22">
        <v>2023</v>
      </c>
      <c r="H8" s="59" t="s">
        <v>72</v>
      </c>
      <c r="I8" s="86" t="s">
        <v>12</v>
      </c>
      <c r="J8" s="16" t="s">
        <v>13</v>
      </c>
      <c r="K8" s="17">
        <v>539</v>
      </c>
      <c r="L8" s="20"/>
      <c r="M8" s="91">
        <v>5400</v>
      </c>
      <c r="N8" s="26"/>
      <c r="O8" s="27">
        <v>0</v>
      </c>
      <c r="P8" s="20">
        <v>10</v>
      </c>
    </row>
    <row r="9" ht="15" customHeight="1">
      <c r="A9" s="60"/>
      <c r="B9" s="73"/>
      <c r="C9" s="60"/>
      <c r="D9" s="60"/>
      <c r="E9" s="60"/>
      <c r="F9" s="58" t="s">
        <v>61</v>
      </c>
      <c r="G9" s="58">
        <v>2024</v>
      </c>
      <c r="H9" s="60"/>
      <c r="I9" s="87" t="s">
        <v>12</v>
      </c>
      <c r="J9" s="59" t="s">
        <v>13</v>
      </c>
      <c r="K9" s="53">
        <v>539</v>
      </c>
      <c r="L9" s="75"/>
      <c r="M9" s="92">
        <v>4320</v>
      </c>
      <c r="N9" s="78"/>
      <c r="O9" s="78">
        <v>0</v>
      </c>
      <c r="P9" s="75">
        <v>10</v>
      </c>
    </row>
    <row r="10">
      <c r="A10" s="60"/>
      <c r="B10" s="73"/>
      <c r="C10" s="60"/>
      <c r="D10" s="60"/>
      <c r="E10" s="60"/>
      <c r="F10" s="58"/>
      <c r="G10" s="58"/>
      <c r="H10" s="61"/>
      <c r="I10" s="88"/>
      <c r="J10" s="61"/>
      <c r="K10" s="55"/>
      <c r="L10" s="76"/>
      <c r="M10" s="93"/>
      <c r="N10" s="79"/>
      <c r="O10" s="79"/>
      <c r="P10" s="76"/>
    </row>
    <row r="11" ht="30">
      <c r="A11" s="77" t="s">
        <v>10</v>
      </c>
      <c r="B11" s="64" t="s">
        <v>69</v>
      </c>
      <c r="C11" s="57" t="s">
        <v>11</v>
      </c>
      <c r="D11" s="77" t="s">
        <v>58</v>
      </c>
      <c r="E11" s="59" t="s">
        <v>70</v>
      </c>
      <c r="F11" s="8" t="s">
        <v>62</v>
      </c>
      <c r="G11" s="22">
        <v>2023</v>
      </c>
      <c r="H11" s="59" t="s">
        <v>72</v>
      </c>
      <c r="I11" s="89" t="s">
        <v>68</v>
      </c>
      <c r="J11" s="19" t="s">
        <v>13</v>
      </c>
      <c r="K11" s="9">
        <v>539</v>
      </c>
      <c r="L11" s="20"/>
      <c r="M11" s="91">
        <v>10600</v>
      </c>
      <c r="N11" s="26"/>
      <c r="O11" s="91">
        <v>12178</v>
      </c>
      <c r="P11" s="20">
        <v>10</v>
      </c>
    </row>
    <row r="12" ht="15" customHeight="1">
      <c r="A12" s="77"/>
      <c r="B12" s="64"/>
      <c r="C12" s="57"/>
      <c r="D12" s="77"/>
      <c r="E12" s="60"/>
      <c r="F12" s="58" t="s">
        <v>61</v>
      </c>
      <c r="G12" s="58">
        <v>2024</v>
      </c>
      <c r="H12" s="60"/>
      <c r="I12" s="87" t="s">
        <v>68</v>
      </c>
      <c r="J12" s="59" t="s">
        <v>13</v>
      </c>
      <c r="K12" s="53">
        <v>539</v>
      </c>
      <c r="L12" s="75"/>
      <c r="M12" s="92">
        <v>8480</v>
      </c>
      <c r="N12" s="78"/>
      <c r="O12" s="92">
        <v>9742</v>
      </c>
      <c r="P12" s="75">
        <v>10</v>
      </c>
    </row>
    <row r="13">
      <c r="A13" s="77"/>
      <c r="B13" s="64"/>
      <c r="C13" s="57"/>
      <c r="D13" s="77"/>
      <c r="E13" s="60"/>
      <c r="F13" s="58"/>
      <c r="G13" s="58"/>
      <c r="H13" s="61"/>
      <c r="I13" s="88"/>
      <c r="J13" s="61"/>
      <c r="K13" s="55"/>
      <c r="L13" s="76"/>
      <c r="M13" s="93"/>
      <c r="N13" s="79"/>
      <c r="O13" s="93"/>
      <c r="P13" s="76"/>
    </row>
    <row r="14" ht="30" customHeight="1">
      <c r="A14" s="57" t="s">
        <v>10</v>
      </c>
      <c r="B14" s="64" t="s">
        <v>67</v>
      </c>
      <c r="C14" s="57" t="s">
        <v>11</v>
      </c>
      <c r="D14" s="57" t="s">
        <v>58</v>
      </c>
      <c r="E14" s="59" t="s">
        <v>70</v>
      </c>
      <c r="F14" s="8" t="s">
        <v>62</v>
      </c>
      <c r="G14" s="22">
        <v>2023</v>
      </c>
      <c r="H14" s="59" t="s">
        <v>72</v>
      </c>
      <c r="I14" s="86" t="s">
        <v>65</v>
      </c>
      <c r="J14" s="16" t="s">
        <v>13</v>
      </c>
      <c r="K14" s="17">
        <v>539</v>
      </c>
      <c r="L14" s="20"/>
      <c r="M14" s="91">
        <v>1800</v>
      </c>
      <c r="N14" s="26"/>
      <c r="O14" s="91">
        <v>3600</v>
      </c>
      <c r="P14" s="20">
        <v>10</v>
      </c>
    </row>
    <row r="15" ht="15" customHeight="1">
      <c r="A15" s="57"/>
      <c r="B15" s="64"/>
      <c r="C15" s="57"/>
      <c r="D15" s="57"/>
      <c r="E15" s="60"/>
      <c r="F15" s="58" t="s">
        <v>61</v>
      </c>
      <c r="G15" s="58">
        <v>2024</v>
      </c>
      <c r="H15" s="60"/>
      <c r="I15" s="90" t="s">
        <v>65</v>
      </c>
      <c r="J15" s="57" t="s">
        <v>13</v>
      </c>
      <c r="K15" s="58">
        <v>539</v>
      </c>
      <c r="L15" s="65"/>
      <c r="M15" s="94">
        <v>1440</v>
      </c>
      <c r="N15" s="68"/>
      <c r="O15" s="94">
        <v>2880</v>
      </c>
      <c r="P15" s="65">
        <v>10</v>
      </c>
    </row>
    <row r="16">
      <c r="A16" s="57"/>
      <c r="B16" s="64"/>
      <c r="C16" s="57"/>
      <c r="D16" s="57"/>
      <c r="E16" s="60"/>
      <c r="F16" s="58"/>
      <c r="G16" s="58"/>
      <c r="H16" s="61"/>
      <c r="I16" s="90"/>
      <c r="J16" s="57"/>
      <c r="K16" s="58"/>
      <c r="L16" s="65"/>
      <c r="M16" s="94"/>
      <c r="N16" s="68"/>
      <c r="O16" s="94"/>
      <c r="P16" s="65"/>
    </row>
    <row r="17" ht="45">
      <c r="A17" s="57" t="s">
        <v>10</v>
      </c>
      <c r="B17" s="72" t="s">
        <v>73</v>
      </c>
      <c r="C17" s="57" t="s">
        <v>11</v>
      </c>
      <c r="D17" s="57" t="s">
        <v>58</v>
      </c>
      <c r="E17" s="59" t="s">
        <v>70</v>
      </c>
      <c r="F17" s="8" t="s">
        <v>62</v>
      </c>
      <c r="G17" s="17">
        <v>2023</v>
      </c>
      <c r="H17" s="59" t="s">
        <v>72</v>
      </c>
      <c r="I17" s="17" t="s">
        <v>59</v>
      </c>
      <c r="J17" s="16" t="s">
        <v>13</v>
      </c>
      <c r="K17" s="17">
        <v>539</v>
      </c>
      <c r="L17" s="20"/>
      <c r="M17" s="91">
        <f>7992+103248</f>
        <v>111240</v>
      </c>
      <c r="N17" s="41"/>
      <c r="O17" s="91">
        <f>58800+1524</f>
        <v>60324</v>
      </c>
      <c r="P17" s="20">
        <v>10</v>
      </c>
    </row>
    <row r="18">
      <c r="A18" s="57"/>
      <c r="B18" s="73"/>
      <c r="C18" s="57"/>
      <c r="D18" s="57"/>
      <c r="E18" s="60"/>
      <c r="F18" s="58" t="s">
        <v>61</v>
      </c>
      <c r="G18" s="58">
        <v>2024</v>
      </c>
      <c r="H18" s="60"/>
      <c r="I18" s="58" t="s">
        <v>59</v>
      </c>
      <c r="J18" s="57" t="s">
        <v>13</v>
      </c>
      <c r="K18" s="58">
        <v>539</v>
      </c>
      <c r="L18" s="65"/>
      <c r="M18" s="94">
        <f>7104+68832</f>
        <v>75936</v>
      </c>
      <c r="N18" s="68"/>
      <c r="O18" s="94">
        <f>39200+1220</f>
        <v>40420</v>
      </c>
      <c r="P18" s="65">
        <v>10</v>
      </c>
    </row>
    <row r="19">
      <c r="A19" s="57"/>
      <c r="B19" s="74"/>
      <c r="C19" s="57"/>
      <c r="D19" s="57"/>
      <c r="E19" s="60"/>
      <c r="F19" s="58"/>
      <c r="G19" s="58"/>
      <c r="H19" s="61"/>
      <c r="I19" s="58"/>
      <c r="J19" s="57"/>
      <c r="K19" s="58"/>
      <c r="L19" s="65"/>
      <c r="M19" s="94"/>
      <c r="N19" s="68"/>
      <c r="O19" s="94"/>
      <c r="P19" s="65"/>
    </row>
    <row r="20" ht="30">
      <c r="A20" s="57" t="s">
        <v>10</v>
      </c>
      <c r="B20" s="64" t="s">
        <v>74</v>
      </c>
      <c r="C20" s="57" t="s">
        <v>11</v>
      </c>
      <c r="D20" s="57" t="s">
        <v>58</v>
      </c>
      <c r="E20" s="59" t="s">
        <v>70</v>
      </c>
      <c r="F20" s="8" t="s">
        <v>62</v>
      </c>
      <c r="G20" s="17">
        <v>2023</v>
      </c>
      <c r="H20" s="59" t="s">
        <v>72</v>
      </c>
      <c r="I20" s="17" t="s">
        <v>68</v>
      </c>
      <c r="J20" s="16" t="s">
        <v>13</v>
      </c>
      <c r="K20" s="17">
        <v>539</v>
      </c>
      <c r="L20" s="20"/>
      <c r="M20" s="91">
        <v>28566</v>
      </c>
      <c r="N20" s="26"/>
      <c r="O20" s="27">
        <v>0</v>
      </c>
      <c r="P20" s="20">
        <v>10</v>
      </c>
    </row>
    <row r="21">
      <c r="A21" s="57"/>
      <c r="B21" s="64"/>
      <c r="C21" s="57"/>
      <c r="D21" s="57"/>
      <c r="E21" s="60"/>
      <c r="F21" s="58" t="s">
        <v>61</v>
      </c>
      <c r="G21" s="58">
        <v>2024</v>
      </c>
      <c r="H21" s="60"/>
      <c r="I21" s="58" t="s">
        <v>68</v>
      </c>
      <c r="J21" s="57" t="s">
        <v>13</v>
      </c>
      <c r="K21" s="58">
        <v>539</v>
      </c>
      <c r="L21" s="65"/>
      <c r="M21" s="94">
        <v>25392</v>
      </c>
      <c r="N21" s="68"/>
      <c r="O21" s="68">
        <v>0</v>
      </c>
      <c r="P21" s="65">
        <v>10</v>
      </c>
    </row>
    <row r="22">
      <c r="A22" s="57"/>
      <c r="B22" s="64"/>
      <c r="C22" s="57"/>
      <c r="D22" s="57"/>
      <c r="E22" s="60"/>
      <c r="F22" s="58"/>
      <c r="G22" s="58"/>
      <c r="H22" s="61"/>
      <c r="I22" s="58"/>
      <c r="J22" s="57"/>
      <c r="K22" s="58"/>
      <c r="L22" s="65"/>
      <c r="M22" s="94"/>
      <c r="N22" s="68"/>
      <c r="O22" s="68"/>
      <c r="P22" s="65"/>
    </row>
    <row r="23" ht="30">
      <c r="A23" s="57" t="s">
        <v>10</v>
      </c>
      <c r="B23" s="64" t="s">
        <v>75</v>
      </c>
      <c r="C23" s="59" t="s">
        <v>11</v>
      </c>
      <c r="D23" s="57" t="s">
        <v>58</v>
      </c>
      <c r="E23" s="59" t="s">
        <v>70</v>
      </c>
      <c r="F23" s="8" t="s">
        <v>62</v>
      </c>
      <c r="G23" s="17">
        <v>2023</v>
      </c>
      <c r="H23" s="59" t="s">
        <v>72</v>
      </c>
      <c r="I23" s="17" t="s">
        <v>65</v>
      </c>
      <c r="J23" s="16" t="s">
        <v>13</v>
      </c>
      <c r="K23" s="17">
        <v>539</v>
      </c>
      <c r="L23" s="20"/>
      <c r="M23" s="91">
        <v>1332</v>
      </c>
      <c r="N23" s="27"/>
      <c r="O23" s="27">
        <v>0</v>
      </c>
      <c r="P23" s="20">
        <v>10</v>
      </c>
    </row>
    <row r="24">
      <c r="A24" s="57"/>
      <c r="B24" s="64"/>
      <c r="C24" s="60"/>
      <c r="D24" s="57"/>
      <c r="E24" s="60"/>
      <c r="F24" s="58" t="s">
        <v>61</v>
      </c>
      <c r="G24" s="58">
        <v>2024</v>
      </c>
      <c r="H24" s="60"/>
      <c r="I24" s="53" t="s">
        <v>65</v>
      </c>
      <c r="J24" s="57" t="s">
        <v>13</v>
      </c>
      <c r="K24" s="58">
        <v>539</v>
      </c>
      <c r="L24" s="53"/>
      <c r="M24" s="95">
        <v>1184</v>
      </c>
      <c r="N24" s="69"/>
      <c r="O24" s="69">
        <v>0</v>
      </c>
      <c r="P24" s="53">
        <v>10</v>
      </c>
    </row>
    <row r="25">
      <c r="A25" s="57"/>
      <c r="B25" s="64"/>
      <c r="C25" s="61"/>
      <c r="D25" s="57"/>
      <c r="E25" s="60"/>
      <c r="F25" s="58"/>
      <c r="G25" s="58"/>
      <c r="H25" s="61"/>
      <c r="I25" s="55"/>
      <c r="J25" s="57"/>
      <c r="K25" s="58"/>
      <c r="L25" s="55"/>
      <c r="M25" s="96"/>
      <c r="N25" s="70"/>
      <c r="O25" s="70"/>
      <c r="P25" s="55"/>
    </row>
    <row r="26" ht="30">
      <c r="A26" s="53" t="s">
        <v>10</v>
      </c>
      <c r="B26" s="64" t="s">
        <v>76</v>
      </c>
      <c r="C26" s="59" t="s">
        <v>11</v>
      </c>
      <c r="D26" s="53" t="s">
        <v>58</v>
      </c>
      <c r="E26" s="59" t="s">
        <v>70</v>
      </c>
      <c r="F26" s="8" t="s">
        <v>62</v>
      </c>
      <c r="G26" s="25">
        <v>2023</v>
      </c>
      <c r="H26" s="59" t="s">
        <v>72</v>
      </c>
      <c r="I26" s="18" t="s">
        <v>12</v>
      </c>
      <c r="J26" s="16" t="s">
        <v>13</v>
      </c>
      <c r="K26" s="17">
        <v>539</v>
      </c>
      <c r="L26" s="18"/>
      <c r="M26" s="97">
        <v>5652</v>
      </c>
      <c r="N26" s="28"/>
      <c r="O26" s="28">
        <v>0</v>
      </c>
      <c r="P26" s="18">
        <v>10</v>
      </c>
    </row>
    <row r="27" ht="15" customHeight="1">
      <c r="A27" s="54"/>
      <c r="B27" s="64"/>
      <c r="C27" s="60"/>
      <c r="D27" s="54"/>
      <c r="E27" s="60"/>
      <c r="F27" s="53" t="s">
        <v>61</v>
      </c>
      <c r="G27" s="53">
        <v>2024</v>
      </c>
      <c r="H27" s="60"/>
      <c r="I27" s="53" t="s">
        <v>12</v>
      </c>
      <c r="J27" s="57" t="s">
        <v>13</v>
      </c>
      <c r="K27" s="58">
        <v>539</v>
      </c>
      <c r="L27" s="53"/>
      <c r="M27" s="69">
        <v>5024</v>
      </c>
      <c r="N27" s="69"/>
      <c r="O27" s="69">
        <v>0</v>
      </c>
      <c r="P27" s="53">
        <v>10</v>
      </c>
    </row>
    <row r="28">
      <c r="A28" s="55"/>
      <c r="B28" s="64"/>
      <c r="C28" s="61"/>
      <c r="D28" s="55"/>
      <c r="E28" s="60"/>
      <c r="F28" s="55"/>
      <c r="G28" s="55"/>
      <c r="H28" s="61"/>
      <c r="I28" s="55"/>
      <c r="J28" s="57"/>
      <c r="K28" s="58"/>
      <c r="L28" s="55"/>
      <c r="M28" s="71"/>
      <c r="N28" s="70"/>
      <c r="O28" s="70"/>
      <c r="P28" s="55"/>
    </row>
    <row r="29" ht="30">
      <c r="A29" s="53" t="s">
        <v>10</v>
      </c>
      <c r="B29" s="64" t="s">
        <v>83</v>
      </c>
      <c r="C29" s="57" t="s">
        <v>11</v>
      </c>
      <c r="D29" s="57" t="s">
        <v>84</v>
      </c>
      <c r="E29" s="59" t="s">
        <v>70</v>
      </c>
      <c r="F29" s="8" t="s">
        <v>62</v>
      </c>
      <c r="G29" s="37">
        <v>2023</v>
      </c>
      <c r="H29" s="59" t="s">
        <v>72</v>
      </c>
      <c r="I29" s="37" t="s">
        <v>68</v>
      </c>
      <c r="J29" s="36" t="s">
        <v>13</v>
      </c>
      <c r="K29" s="37">
        <v>539</v>
      </c>
      <c r="L29" s="32"/>
      <c r="M29" s="10">
        <v>0</v>
      </c>
      <c r="N29" s="33"/>
      <c r="O29" s="39">
        <v>120</v>
      </c>
      <c r="P29" s="38">
        <v>10</v>
      </c>
    </row>
    <row r="30">
      <c r="A30" s="54"/>
      <c r="B30" s="64"/>
      <c r="C30" s="57"/>
      <c r="D30" s="57"/>
      <c r="E30" s="60"/>
      <c r="F30" s="53" t="s">
        <v>61</v>
      </c>
      <c r="G30" s="53">
        <v>2024</v>
      </c>
      <c r="H30" s="60"/>
      <c r="I30" s="58" t="s">
        <v>68</v>
      </c>
      <c r="J30" s="57" t="s">
        <v>13</v>
      </c>
      <c r="K30" s="58">
        <v>539</v>
      </c>
      <c r="L30" s="65"/>
      <c r="M30" s="66">
        <v>0</v>
      </c>
      <c r="N30" s="68"/>
      <c r="O30" s="68">
        <v>96</v>
      </c>
      <c r="P30" s="65">
        <v>10</v>
      </c>
    </row>
    <row r="31">
      <c r="A31" s="55"/>
      <c r="B31" s="64"/>
      <c r="C31" s="57"/>
      <c r="D31" s="57"/>
      <c r="E31" s="61"/>
      <c r="F31" s="55"/>
      <c r="G31" s="55"/>
      <c r="H31" s="61"/>
      <c r="I31" s="58"/>
      <c r="J31" s="57"/>
      <c r="K31" s="58"/>
      <c r="L31" s="65"/>
      <c r="M31" s="67"/>
      <c r="N31" s="68"/>
      <c r="O31" s="68"/>
      <c r="P31" s="65"/>
    </row>
    <row r="32" ht="30.75">
      <c r="F32" s="11" t="s">
        <v>60</v>
      </c>
      <c r="G32" s="31">
        <v>2023</v>
      </c>
      <c r="H32" s="62"/>
      <c r="I32" s="3"/>
      <c r="J32" s="4" t="s">
        <v>13</v>
      </c>
      <c r="K32" s="10">
        <v>539</v>
      </c>
      <c r="L32" s="3"/>
      <c r="M32" s="29">
        <f>SUM(M8+M11+M14+M17+M20+M23+M26)</f>
        <v>164590</v>
      </c>
      <c r="N32" s="30"/>
      <c r="O32" s="29">
        <f>SUM(O8+O11+O14+O17+O20+O23+O26+O29)</f>
        <v>76222</v>
      </c>
    </row>
    <row r="33" ht="30.75">
      <c r="F33" s="3"/>
      <c r="G33" s="31">
        <v>2024</v>
      </c>
      <c r="H33" s="63"/>
      <c r="I33" s="3"/>
      <c r="J33" s="4" t="s">
        <v>13</v>
      </c>
      <c r="K33" s="10">
        <v>539</v>
      </c>
      <c r="L33" s="3"/>
      <c r="M33" s="29">
        <f>SUM(M9+M12+M15+M18+M21+M24+M27)</f>
        <v>121776</v>
      </c>
      <c r="N33" s="30"/>
      <c r="O33" s="29">
        <f>SUM(O9+O12+O15+O18+O21+O24+O27+O30)</f>
        <v>53138</v>
      </c>
    </row>
  </sheetData>
  <mergeCells count="149">
    <mergeCell ref="A3:P3"/>
    <mergeCell ref="A1:P1"/>
    <mergeCell ref="A2:P2"/>
    <mergeCell ref="I4:K4"/>
    <mergeCell ref="L4:O4"/>
    <mergeCell ref="P4:P6"/>
    <mergeCell ref="O5:O6"/>
    <mergeCell ref="N5:N6"/>
    <mergeCell ref="M5:M6"/>
    <mergeCell ref="L5:L6"/>
    <mergeCell ref="A4:A6"/>
    <mergeCell ref="B4:B6"/>
    <mergeCell ref="C4:C6"/>
    <mergeCell ref="I9:I10"/>
    <mergeCell ref="J9:J10"/>
    <mergeCell ref="D4:D6"/>
    <mergeCell ref="E4:E6"/>
    <mergeCell ref="F4:F6"/>
    <mergeCell ref="G4:G6"/>
    <mergeCell ref="A8:A10"/>
    <mergeCell ref="B8:B10"/>
    <mergeCell ref="C8:C10"/>
    <mergeCell ref="D8:D10"/>
    <mergeCell ref="E8:E10"/>
    <mergeCell ref="H4:H6"/>
    <mergeCell ref="I5:I6"/>
    <mergeCell ref="J5:K5"/>
    <mergeCell ref="P9:P10"/>
    <mergeCell ref="A11:A13"/>
    <mergeCell ref="B11:B13"/>
    <mergeCell ref="C11:C13"/>
    <mergeCell ref="D11:D13"/>
    <mergeCell ref="E11:E13"/>
    <mergeCell ref="H11:H13"/>
    <mergeCell ref="F12:F13"/>
    <mergeCell ref="G12:G13"/>
    <mergeCell ref="I12:I13"/>
    <mergeCell ref="J12:J13"/>
    <mergeCell ref="K12:K13"/>
    <mergeCell ref="L12:L13"/>
    <mergeCell ref="M12:M13"/>
    <mergeCell ref="N12:N13"/>
    <mergeCell ref="O12:O13"/>
    <mergeCell ref="K9:K10"/>
    <mergeCell ref="L9:L10"/>
    <mergeCell ref="M9:M10"/>
    <mergeCell ref="N9:N10"/>
    <mergeCell ref="O9:O10"/>
    <mergeCell ref="H8:H10"/>
    <mergeCell ref="F9:F10"/>
    <mergeCell ref="G9:G10"/>
    <mergeCell ref="P12:P13"/>
    <mergeCell ref="A14:A16"/>
    <mergeCell ref="B14:B16"/>
    <mergeCell ref="C14:C16"/>
    <mergeCell ref="D14:D16"/>
    <mergeCell ref="E14:E16"/>
    <mergeCell ref="H14:H16"/>
    <mergeCell ref="F15:F16"/>
    <mergeCell ref="G15:G16"/>
    <mergeCell ref="I15:I16"/>
    <mergeCell ref="J15:J16"/>
    <mergeCell ref="K15:K16"/>
    <mergeCell ref="L15:L16"/>
    <mergeCell ref="M15:M16"/>
    <mergeCell ref="N15:N16"/>
    <mergeCell ref="O15:O16"/>
    <mergeCell ref="P15:P16"/>
    <mergeCell ref="L18:L19"/>
    <mergeCell ref="M18:M19"/>
    <mergeCell ref="N18:N19"/>
    <mergeCell ref="O18:O19"/>
    <mergeCell ref="P18:P19"/>
    <mergeCell ref="A20:A22"/>
    <mergeCell ref="B20:B22"/>
    <mergeCell ref="C20:C22"/>
    <mergeCell ref="D20:D22"/>
    <mergeCell ref="E20:E22"/>
    <mergeCell ref="H20:H22"/>
    <mergeCell ref="F21:F22"/>
    <mergeCell ref="G21:G22"/>
    <mergeCell ref="I21:I22"/>
    <mergeCell ref="J21:J22"/>
    <mergeCell ref="K21:K22"/>
    <mergeCell ref="L21:L22"/>
    <mergeCell ref="M21:M22"/>
    <mergeCell ref="N21:N22"/>
    <mergeCell ref="O21:O22"/>
    <mergeCell ref="P21:P22"/>
    <mergeCell ref="A17:A19"/>
    <mergeCell ref="B17:B19"/>
    <mergeCell ref="C17:C19"/>
    <mergeCell ref="E23:E25"/>
    <mergeCell ref="H23:H25"/>
    <mergeCell ref="F24:F25"/>
    <mergeCell ref="G24:G25"/>
    <mergeCell ref="I24:I25"/>
    <mergeCell ref="J18:J19"/>
    <mergeCell ref="K18:K19"/>
    <mergeCell ref="D17:D19"/>
    <mergeCell ref="E17:E19"/>
    <mergeCell ref="H17:H19"/>
    <mergeCell ref="F18:F19"/>
    <mergeCell ref="G18:G19"/>
    <mergeCell ref="I18:I19"/>
    <mergeCell ref="J24:J25"/>
    <mergeCell ref="K24:K25"/>
    <mergeCell ref="L24:L25"/>
    <mergeCell ref="M24:M25"/>
    <mergeCell ref="N24:N25"/>
    <mergeCell ref="O24:O25"/>
    <mergeCell ref="P24:P25"/>
    <mergeCell ref="A26:A28"/>
    <mergeCell ref="B26:B28"/>
    <mergeCell ref="C26:C28"/>
    <mergeCell ref="D26:D28"/>
    <mergeCell ref="E26:E28"/>
    <mergeCell ref="H26:H28"/>
    <mergeCell ref="F27:F28"/>
    <mergeCell ref="G27:G28"/>
    <mergeCell ref="I27:I28"/>
    <mergeCell ref="J27:J28"/>
    <mergeCell ref="K27:K28"/>
    <mergeCell ref="L27:L28"/>
    <mergeCell ref="M27:M28"/>
    <mergeCell ref="N27:N28"/>
    <mergeCell ref="O27:O28"/>
    <mergeCell ref="A23:A25"/>
    <mergeCell ref="B23:B25"/>
    <mergeCell ref="C23:C25"/>
    <mergeCell ref="D23:D25"/>
    <mergeCell ref="H32:H33"/>
    <mergeCell ref="P27:P28"/>
    <mergeCell ref="A29:A31"/>
    <mergeCell ref="B29:B31"/>
    <mergeCell ref="C29:C31"/>
    <mergeCell ref="D29:D31"/>
    <mergeCell ref="E29:E31"/>
    <mergeCell ref="H29:H31"/>
    <mergeCell ref="P30:P31"/>
    <mergeCell ref="F30:F31"/>
    <mergeCell ref="G30:G31"/>
    <mergeCell ref="I30:I31"/>
    <mergeCell ref="J30:J31"/>
    <mergeCell ref="K30:K31"/>
    <mergeCell ref="L30:L31"/>
    <mergeCell ref="M30:M31"/>
    <mergeCell ref="N30:N31"/>
    <mergeCell ref="O30:O31"/>
  </mergeCells>
  <pageMargins left="0.70866141732283472" right="0.70866141732283472" top="0.74803149606299213" bottom="0.74803149606299213" header="0.31496062992125984" footer="0.31496062992125984"/>
  <pageSetup paperSize="9" scale="47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abSelected="1" view="pageBreakPreview" topLeftCell="A22" zoomScale="84" zoomScaleNormal="80" zoomScaleSheetLayoutView="84" workbookViewId="0">
      <selection activeCell="A30" sqref="A30"/>
    </sheetView>
  </sheetViews>
  <sheetFormatPr defaultRowHeight="15"/>
  <cols>
    <col customWidth="1" min="1" max="1" width="27.140625"/>
    <col customWidth="1" min="2" max="2" width="30.140625"/>
    <col customWidth="1" min="3" max="3" width="13.5703125"/>
    <col customWidth="1" min="4" max="4" width="22.42578125"/>
    <col customWidth="1" min="5" max="5" width="37.85546875"/>
    <col customWidth="1" min="6" max="6" width="19.140625"/>
    <col customWidth="1" min="7" max="7" width="10.7109375"/>
    <col customWidth="1" min="8" max="8" width="22.28515625"/>
    <col customWidth="1" min="9" max="9" width="25.5703125"/>
  </cols>
  <sheetData>
    <row r="1" ht="60.75" customHeight="1">
      <c r="A1" s="56" t="s">
        <v>50</v>
      </c>
      <c r="B1" s="56"/>
      <c r="C1" s="56"/>
      <c r="D1" s="56"/>
      <c r="E1" s="56"/>
      <c r="F1" s="56"/>
      <c r="G1" s="56"/>
      <c r="H1" s="56"/>
      <c r="I1" s="56"/>
    </row>
    <row r="2" ht="103.5" customHeight="1">
      <c r="A2" s="59" t="s">
        <v>51</v>
      </c>
      <c r="B2" s="59" t="s">
        <v>26</v>
      </c>
      <c r="C2" s="59" t="s">
        <v>52</v>
      </c>
      <c r="D2" s="59" t="s">
        <v>53</v>
      </c>
      <c r="E2" s="80" t="s">
        <v>54</v>
      </c>
      <c r="F2" s="83"/>
      <c r="G2" s="81"/>
      <c r="H2" s="59" t="s">
        <v>55</v>
      </c>
      <c r="I2" s="59" t="s">
        <v>56</v>
      </c>
    </row>
    <row r="3" ht="22.5" customHeight="1">
      <c r="A3" s="60"/>
      <c r="B3" s="60"/>
      <c r="C3" s="60"/>
      <c r="D3" s="60"/>
      <c r="E3" s="59" t="s">
        <v>28</v>
      </c>
      <c r="F3" s="80" t="s">
        <v>0</v>
      </c>
      <c r="G3" s="81"/>
      <c r="H3" s="60"/>
      <c r="I3" s="60"/>
    </row>
    <row r="4" ht="121.5" customHeight="1">
      <c r="A4" s="61"/>
      <c r="B4" s="61"/>
      <c r="C4" s="61"/>
      <c r="D4" s="61"/>
      <c r="E4" s="61"/>
      <c r="F4" s="2" t="s">
        <v>21</v>
      </c>
      <c r="G4" s="2" t="s">
        <v>22</v>
      </c>
      <c r="H4" s="61"/>
      <c r="I4" s="61"/>
    </row>
    <row r="5">
      <c r="A5" s="2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2">
        <v>8</v>
      </c>
      <c r="I5" s="2">
        <v>9</v>
      </c>
    </row>
    <row r="6" ht="78.75" customHeight="1">
      <c r="A6" s="59" t="s">
        <v>10</v>
      </c>
      <c r="B6" s="72" t="s">
        <v>57</v>
      </c>
      <c r="C6" s="84" t="s">
        <v>11</v>
      </c>
      <c r="D6" s="59" t="s">
        <v>58</v>
      </c>
      <c r="E6" s="2" t="s">
        <v>14</v>
      </c>
      <c r="F6" s="2" t="s">
        <v>16</v>
      </c>
      <c r="G6" s="2">
        <v>774</v>
      </c>
      <c r="H6" s="2">
        <v>90</v>
      </c>
      <c r="I6" s="2">
        <v>10</v>
      </c>
    </row>
    <row r="7" ht="75">
      <c r="A7" s="61"/>
      <c r="B7" s="74"/>
      <c r="C7" s="85"/>
      <c r="D7" s="61"/>
      <c r="E7" s="2" t="s">
        <v>15</v>
      </c>
      <c r="F7" s="2" t="s">
        <v>16</v>
      </c>
      <c r="G7" s="2">
        <v>774</v>
      </c>
      <c r="H7" s="2">
        <v>90</v>
      </c>
      <c r="I7" s="2">
        <v>10</v>
      </c>
    </row>
    <row r="8" ht="60" customHeight="1">
      <c r="A8" s="59" t="s">
        <v>10</v>
      </c>
      <c r="B8" s="72" t="s">
        <v>69</v>
      </c>
      <c r="C8" s="84" t="s">
        <v>11</v>
      </c>
      <c r="D8" s="59" t="s">
        <v>58</v>
      </c>
      <c r="E8" s="2" t="s">
        <v>14</v>
      </c>
      <c r="F8" s="2" t="s">
        <v>16</v>
      </c>
      <c r="G8" s="2">
        <v>774</v>
      </c>
      <c r="H8" s="12">
        <v>90</v>
      </c>
      <c r="I8" s="2">
        <v>10</v>
      </c>
    </row>
    <row r="9" ht="75" customHeight="1">
      <c r="A9" s="61"/>
      <c r="B9" s="74"/>
      <c r="C9" s="85"/>
      <c r="D9" s="61"/>
      <c r="E9" s="2" t="s">
        <v>15</v>
      </c>
      <c r="F9" s="2" t="s">
        <v>16</v>
      </c>
      <c r="G9" s="2">
        <v>774</v>
      </c>
      <c r="H9" s="12">
        <v>90</v>
      </c>
      <c r="I9" s="2">
        <v>10</v>
      </c>
    </row>
    <row r="10" ht="60" customHeight="1">
      <c r="A10" s="59" t="s">
        <v>10</v>
      </c>
      <c r="B10" s="72" t="s">
        <v>67</v>
      </c>
      <c r="C10" s="84" t="s">
        <v>11</v>
      </c>
      <c r="D10" s="59" t="s">
        <v>58</v>
      </c>
      <c r="E10" s="2" t="s">
        <v>14</v>
      </c>
      <c r="F10" s="2" t="s">
        <v>16</v>
      </c>
      <c r="G10" s="2">
        <v>774</v>
      </c>
      <c r="H10" s="12">
        <v>90</v>
      </c>
      <c r="I10" s="2">
        <v>10</v>
      </c>
    </row>
    <row r="11" ht="41.450000000000003" customHeight="1">
      <c r="A11" s="61"/>
      <c r="B11" s="74"/>
      <c r="C11" s="85"/>
      <c r="D11" s="61"/>
      <c r="E11" s="2" t="s">
        <v>15</v>
      </c>
      <c r="F11" s="2" t="s">
        <v>16</v>
      </c>
      <c r="G11" s="2">
        <v>774</v>
      </c>
      <c r="H11" s="12">
        <v>90</v>
      </c>
      <c r="I11" s="2">
        <v>10</v>
      </c>
    </row>
    <row r="12" ht="71.25" customHeight="1">
      <c r="A12" s="59" t="s">
        <v>10</v>
      </c>
      <c r="B12" s="72" t="s">
        <v>73</v>
      </c>
      <c r="C12" s="84" t="s">
        <v>11</v>
      </c>
      <c r="D12" s="59" t="s">
        <v>58</v>
      </c>
      <c r="E12" s="14" t="s">
        <v>14</v>
      </c>
      <c r="F12" s="14" t="s">
        <v>16</v>
      </c>
      <c r="G12" s="14">
        <v>774</v>
      </c>
      <c r="H12" s="14">
        <v>90</v>
      </c>
      <c r="I12" s="14">
        <v>10</v>
      </c>
    </row>
    <row r="13" ht="30" customHeight="1">
      <c r="A13" s="61"/>
      <c r="B13" s="74"/>
      <c r="C13" s="85"/>
      <c r="D13" s="61"/>
      <c r="E13" s="14" t="s">
        <v>15</v>
      </c>
      <c r="F13" s="14" t="s">
        <v>16</v>
      </c>
      <c r="G13" s="14">
        <v>774</v>
      </c>
      <c r="H13" s="14">
        <v>90</v>
      </c>
      <c r="I13" s="14">
        <v>10</v>
      </c>
    </row>
    <row r="14" ht="87.75" customHeight="1">
      <c r="A14" s="59" t="s">
        <v>10</v>
      </c>
      <c r="B14" s="72" t="s">
        <v>74</v>
      </c>
      <c r="C14" s="84" t="s">
        <v>11</v>
      </c>
      <c r="D14" s="59" t="s">
        <v>58</v>
      </c>
      <c r="E14" s="14" t="s">
        <v>14</v>
      </c>
      <c r="F14" s="14" t="s">
        <v>16</v>
      </c>
      <c r="G14" s="14">
        <v>774</v>
      </c>
      <c r="H14" s="14">
        <v>90</v>
      </c>
      <c r="I14" s="14">
        <v>10</v>
      </c>
    </row>
    <row r="15" ht="41.450000000000003" customHeight="1">
      <c r="A15" s="61"/>
      <c r="B15" s="74"/>
      <c r="C15" s="85"/>
      <c r="D15" s="61"/>
      <c r="E15" s="14" t="s">
        <v>15</v>
      </c>
      <c r="F15" s="14" t="s">
        <v>16</v>
      </c>
      <c r="G15" s="14">
        <v>774</v>
      </c>
      <c r="H15" s="14">
        <v>90</v>
      </c>
      <c r="I15" s="14">
        <v>10</v>
      </c>
    </row>
    <row r="16" ht="84.75" customHeight="1">
      <c r="A16" s="59" t="s">
        <v>10</v>
      </c>
      <c r="B16" s="72" t="s">
        <v>75</v>
      </c>
      <c r="C16" s="84" t="s">
        <v>11</v>
      </c>
      <c r="D16" s="59" t="s">
        <v>58</v>
      </c>
      <c r="E16" s="14" t="s">
        <v>14</v>
      </c>
      <c r="F16" s="14" t="s">
        <v>16</v>
      </c>
      <c r="G16" s="14">
        <v>774</v>
      </c>
      <c r="H16" s="14">
        <v>90</v>
      </c>
      <c r="I16" s="14">
        <v>10</v>
      </c>
    </row>
    <row r="17" ht="41.450000000000003" customHeight="1">
      <c r="A17" s="61"/>
      <c r="B17" s="74"/>
      <c r="C17" s="85"/>
      <c r="D17" s="61"/>
      <c r="E17" s="14" t="s">
        <v>15</v>
      </c>
      <c r="F17" s="14" t="s">
        <v>16</v>
      </c>
      <c r="G17" s="14">
        <v>774</v>
      </c>
      <c r="H17" s="14">
        <v>90</v>
      </c>
      <c r="I17" s="14">
        <v>10</v>
      </c>
    </row>
    <row r="18" ht="75" customHeight="1">
      <c r="A18" s="59" t="s">
        <v>10</v>
      </c>
      <c r="B18" s="72" t="s">
        <v>76</v>
      </c>
      <c r="C18" s="84" t="s">
        <v>11</v>
      </c>
      <c r="D18" s="59" t="s">
        <v>58</v>
      </c>
      <c r="E18" s="14" t="s">
        <v>14</v>
      </c>
      <c r="F18" s="14" t="s">
        <v>16</v>
      </c>
      <c r="G18" s="14">
        <v>774</v>
      </c>
      <c r="H18" s="14">
        <v>90</v>
      </c>
      <c r="I18" s="14">
        <v>10</v>
      </c>
    </row>
    <row r="19" ht="41.450000000000003" customHeight="1">
      <c r="A19" s="61"/>
      <c r="B19" s="74"/>
      <c r="C19" s="85"/>
      <c r="D19" s="61"/>
      <c r="E19" s="14" t="s">
        <v>15</v>
      </c>
      <c r="F19" s="14" t="s">
        <v>16</v>
      </c>
      <c r="G19" s="14">
        <v>774</v>
      </c>
      <c r="H19" s="14">
        <v>90</v>
      </c>
      <c r="I19" s="14">
        <v>10</v>
      </c>
    </row>
    <row r="20" ht="66" customHeight="1">
      <c r="A20" s="59" t="s">
        <v>10</v>
      </c>
      <c r="B20" s="72" t="s">
        <v>83</v>
      </c>
      <c r="C20" s="84" t="s">
        <v>11</v>
      </c>
      <c r="D20" s="59" t="s">
        <v>84</v>
      </c>
      <c r="E20" s="14" t="s">
        <v>14</v>
      </c>
      <c r="F20" s="14" t="s">
        <v>16</v>
      </c>
      <c r="G20" s="14">
        <v>774</v>
      </c>
      <c r="H20" s="14">
        <v>90</v>
      </c>
      <c r="I20" s="14">
        <v>10</v>
      </c>
    </row>
    <row r="21" ht="41.450000000000003" customHeight="1">
      <c r="A21" s="61"/>
      <c r="B21" s="74"/>
      <c r="C21" s="85"/>
      <c r="D21" s="61"/>
      <c r="E21" s="14" t="s">
        <v>15</v>
      </c>
      <c r="F21" s="14" t="s">
        <v>16</v>
      </c>
      <c r="G21" s="14">
        <v>774</v>
      </c>
      <c r="H21" s="14">
        <v>90</v>
      </c>
      <c r="I21" s="14">
        <v>10</v>
      </c>
    </row>
    <row r="22" ht="15" customHeight="1">
      <c r="A22" s="1"/>
      <c r="B22" s="23"/>
      <c r="C22" s="23"/>
      <c r="D22" s="23"/>
      <c r="E22" s="1"/>
      <c r="F22" s="1"/>
      <c r="G22" s="1"/>
      <c r="H22" s="1"/>
      <c r="I22" s="1"/>
    </row>
    <row r="23" ht="15" customHeight="1">
      <c r="A23" s="1"/>
      <c r="B23" s="23"/>
      <c r="C23" s="23"/>
      <c r="D23" s="23"/>
      <c r="E23" s="1"/>
      <c r="F23" s="1"/>
      <c r="G23" s="1"/>
      <c r="H23" s="1"/>
      <c r="I23" s="1"/>
    </row>
    <row r="24" ht="15" customHeight="1">
      <c r="A24" s="1"/>
      <c r="B24" s="23"/>
      <c r="C24" s="23"/>
      <c r="D24" s="23"/>
      <c r="E24" s="1"/>
      <c r="F24" s="1"/>
      <c r="G24" s="1"/>
      <c r="H24" s="1"/>
      <c r="I24" s="1"/>
    </row>
    <row r="25" ht="15" customHeight="1">
      <c r="A25" s="1"/>
      <c r="B25" s="23"/>
      <c r="C25" s="23"/>
      <c r="D25" s="23"/>
      <c r="E25" s="1"/>
      <c r="F25" s="1"/>
      <c r="G25" s="1"/>
      <c r="H25" s="1"/>
      <c r="I25" s="1"/>
    </row>
    <row r="26" ht="15" customHeight="1">
      <c r="A26" s="1" t="s">
        <v>2</v>
      </c>
      <c r="B26" s="23" t="s">
        <v>2</v>
      </c>
      <c r="C26" s="23" t="s">
        <v>2</v>
      </c>
      <c r="D26" s="23" t="s">
        <v>2</v>
      </c>
      <c r="E26" s="1" t="s">
        <v>2</v>
      </c>
      <c r="F26" s="1" t="s">
        <v>2</v>
      </c>
      <c r="G26" s="1" t="s">
        <v>2</v>
      </c>
      <c r="H26" s="1" t="s">
        <v>2</v>
      </c>
      <c r="I26" s="1" t="s">
        <v>2</v>
      </c>
    </row>
    <row r="27" ht="15" customHeight="1">
      <c r="A27" s="1" t="s">
        <v>2</v>
      </c>
      <c r="B27" s="23" t="s">
        <v>2</v>
      </c>
      <c r="C27" s="23" t="s">
        <v>2</v>
      </c>
      <c r="D27" s="23" t="s">
        <v>2</v>
      </c>
      <c r="E27" s="1" t="s">
        <v>2</v>
      </c>
      <c r="F27" s="1" t="s">
        <v>2</v>
      </c>
      <c r="G27" s="1" t="s">
        <v>2</v>
      </c>
      <c r="H27" s="1" t="s">
        <v>2</v>
      </c>
      <c r="I27" s="1" t="s">
        <v>2</v>
      </c>
    </row>
    <row r="28" ht="33">
      <c r="A28" s="44" t="s">
        <v>3</v>
      </c>
      <c r="B28" s="44" t="s">
        <v>78</v>
      </c>
      <c r="C28" s="44"/>
      <c r="D28" s="44" t="s">
        <v>89</v>
      </c>
      <c r="E28" s="43"/>
      <c r="F28" s="1"/>
      <c r="G28" s="1"/>
      <c r="H28" s="1"/>
      <c r="I28" s="1"/>
    </row>
    <row r="29" ht="25.5" customHeight="1">
      <c r="A29" s="43" t="s">
        <v>88</v>
      </c>
      <c r="B29" s="43"/>
      <c r="C29" s="43"/>
      <c r="D29" s="43"/>
      <c r="E29" s="43"/>
      <c r="F29" s="1"/>
      <c r="G29" s="1"/>
      <c r="H29" s="1"/>
      <c r="I29" s="1"/>
    </row>
  </sheetData>
  <mergeCells count="42">
    <mergeCell ref="A10:A11"/>
    <mergeCell ref="B10:B11"/>
    <mergeCell ref="C10:C11"/>
    <mergeCell ref="D10:D11"/>
    <mergeCell ref="A8:A9"/>
    <mergeCell ref="B8:B9"/>
    <mergeCell ref="C8:C9"/>
    <mergeCell ref="D8:D9"/>
    <mergeCell ref="A6:A7"/>
    <mergeCell ref="B6:B7"/>
    <mergeCell ref="C6:C7"/>
    <mergeCell ref="D6:D7"/>
    <mergeCell ref="A1:I1"/>
    <mergeCell ref="E2:G2"/>
    <mergeCell ref="F3:G3"/>
    <mergeCell ref="E3:E4"/>
    <mergeCell ref="A2:A4"/>
    <mergeCell ref="B2:B4"/>
    <mergeCell ref="C2:C4"/>
    <mergeCell ref="D2:D4"/>
    <mergeCell ref="H2:H4"/>
    <mergeCell ref="I2:I4"/>
    <mergeCell ref="A12:A13"/>
    <mergeCell ref="B12:B13"/>
    <mergeCell ref="C12:C13"/>
    <mergeCell ref="D12:D13"/>
    <mergeCell ref="A14:A15"/>
    <mergeCell ref="B14:B15"/>
    <mergeCell ref="C14:C15"/>
    <mergeCell ref="D14:D15"/>
    <mergeCell ref="B16:B17"/>
    <mergeCell ref="C16:C17"/>
    <mergeCell ref="D16:D17"/>
    <mergeCell ref="A18:A19"/>
    <mergeCell ref="A20:A21"/>
    <mergeCell ref="B20:B21"/>
    <mergeCell ref="B18:B19"/>
    <mergeCell ref="C18:C19"/>
    <mergeCell ref="D18:D19"/>
    <mergeCell ref="C20:C21"/>
    <mergeCell ref="D20:D21"/>
    <mergeCell ref="A16:A17"/>
  </mergeCells>
  <pageMargins left="0.69999999999999996" right="0.69999999999999996" top="0.75" bottom="0.75" header="0.29999999999999999" footer="0.29999999999999999"/>
  <pageSetup paperSize="9" scale="61" orientation="landscape"/>
  <rowBreaks count="1" manualBreakCount="1">
    <brk id="13" man="1" max="16383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Р7-Офис/7.2.2.36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1 11</dc:creator>
  <cp:lastModifiedBy>User</cp:lastModifiedBy>
  <cp:lastPrinted>2024-01-17T07:12:57Z</cp:lastPrinted>
  <dcterms:created xsi:type="dcterms:W3CDTF">2023-01-18T12:15:01Z</dcterms:created>
  <dcterms:modified xsi:type="dcterms:W3CDTF">2024-01-18T06:57:33Z</dcterms:modified>
</cp:coreProperties>
</file>